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-15" yWindow="0" windowWidth="9615" windowHeight="8355" tabRatio="863"/>
  </bookViews>
  <sheets>
    <sheet name="שיקוף" sheetId="24" r:id="rId1"/>
  </sheets>
  <definedNames>
    <definedName name="_xlnm.Print_Area" localSheetId="0">שיקוף!$A$1:$BC$51</definedName>
    <definedName name="טבלת_ימי_החודש" localSheetId="0">#REF!</definedName>
    <definedName name="טבלת_ימי_החודש">#REF!</definedName>
    <definedName name="טבלת_נתוני_מקור" localSheetId="0">OFFSET(#REF!,0,0,COUNTA(#REF!))</definedName>
    <definedName name="טבלת_נתוני_מקור">OFFSET(#REF!,0,0,COUNTA(#REF!))</definedName>
    <definedName name="טבלת_נתוני_מקור_להכנסות" localSheetId="0">#REF!</definedName>
    <definedName name="טבלת_נתוני_מקור_להכנסות">#REF!</definedName>
    <definedName name="טבלת_קטגוריות" localSheetId="0">#REF!</definedName>
    <definedName name="טבלת_קטגוריות">#REF!</definedName>
    <definedName name="טבלת_שמות_החודשים" localSheetId="0">#REF!</definedName>
    <definedName name="טבלת_שמות_החודשים">#REF!</definedName>
    <definedName name="ללא_בחירה" localSheetId="0">OFFSET(#REF!,0,0,COUNTA(#REF!))</definedName>
    <definedName name="ללא_בחירה">OFFSET(#REF!,0,0,COUNTA(#REF!))</definedName>
    <definedName name="סעיפי_הכנסות" localSheetId="0">OFFSET(#REF!,0,0,COUNTA(#REF!))</definedName>
    <definedName name="סעיפי_הכנסות">OFFSET(#REF!,0,0,COUNTA(#REF!))</definedName>
    <definedName name="סעיפי_חובות" localSheetId="0">OFFSET(#REF!,0,0,COUNTA(#REF!))</definedName>
    <definedName name="סעיפי_חובות">OFFSET(#REF!,0,0,COUNTA(#REF!))</definedName>
    <definedName name="סעיפי_חודשיות_קבועות" localSheetId="0">OFFSET(#REF!,0,0,COUNTA(#REF!))</definedName>
    <definedName name="סעיפי_חודשיות_קבועות">OFFSET(#REF!,0,0,COUNTA(#REF!))</definedName>
    <definedName name="סעיפי_שוטפות" localSheetId="0">OFFSET(#REF!,0,0,COUNTA(#REF!))</definedName>
    <definedName name="סעיפי_שוטפות">OFFSET(#REF!,0,0,COUNTA(#REF!))</definedName>
    <definedName name="סעיפי_תקופתיות" localSheetId="0">OFFSET(#REF!,0,0,COUNTA(#REF!))</definedName>
    <definedName name="סעיפי_תקופתיות">OFFSET(#REF!,0,0,COUNTA(#REF!))</definedName>
    <definedName name="ריקה" localSheetId="0">#REF!</definedName>
    <definedName name="ריקה">#REF!</definedName>
    <definedName name="תשלום_שלא_כובד" localSheetId="0">#REF!</definedName>
    <definedName name="תשלום_שלא_כובד">#REF!</definedName>
  </definedNames>
  <calcPr calcId="145621"/>
  <fileRecoveryPr autoRecover="0"/>
</workbook>
</file>

<file path=xl/calcChain.xml><?xml version="1.0" encoding="utf-8"?>
<calcChain xmlns="http://schemas.openxmlformats.org/spreadsheetml/2006/main">
  <c r="BG5" i="24" l="1"/>
  <c r="BL5" i="24" s="1"/>
  <c r="AT40" i="24"/>
  <c r="BA40" i="24"/>
  <c r="BD39" i="24"/>
  <c r="BD38" i="24"/>
  <c r="BD37" i="24"/>
  <c r="BD36" i="24"/>
  <c r="BD35" i="24"/>
  <c r="BD34" i="24"/>
  <c r="BD33" i="24"/>
  <c r="BD32" i="24"/>
  <c r="BD31" i="24"/>
  <c r="BD30" i="24"/>
  <c r="BD29" i="24"/>
  <c r="BD28" i="24"/>
  <c r="BD27" i="24"/>
  <c r="BD26" i="24"/>
  <c r="BD25" i="24"/>
  <c r="BD24" i="24"/>
  <c r="BD23" i="24"/>
  <c r="BD22" i="24"/>
  <c r="BD21" i="24"/>
  <c r="BD20" i="24"/>
  <c r="BD19" i="24"/>
  <c r="BD18" i="24"/>
  <c r="BD17" i="24"/>
  <c r="BD15" i="24"/>
  <c r="BD14" i="24"/>
  <c r="BD13" i="24"/>
  <c r="BD12" i="24"/>
  <c r="BD11" i="24"/>
  <c r="BD10" i="24"/>
  <c r="BD40" i="24" s="1"/>
  <c r="AV47" i="24" s="1"/>
  <c r="J30" i="24" s="1"/>
  <c r="BD9" i="24"/>
  <c r="BD7" i="24"/>
  <c r="AT39" i="24"/>
  <c r="AT38" i="24"/>
  <c r="AT37" i="24"/>
  <c r="AT36" i="24"/>
  <c r="AT35" i="24"/>
  <c r="AT34" i="24"/>
  <c r="AT33" i="24"/>
  <c r="AT32" i="24"/>
  <c r="AT31" i="24"/>
  <c r="AT30" i="24"/>
  <c r="AT29" i="24"/>
  <c r="AT28" i="24"/>
  <c r="AT27" i="24"/>
  <c r="AT26" i="24"/>
  <c r="AT25" i="24"/>
  <c r="AT24" i="24"/>
  <c r="AT23" i="24"/>
  <c r="AT22" i="24"/>
  <c r="AT21" i="24"/>
  <c r="AT20" i="24"/>
  <c r="AT19" i="24"/>
  <c r="AT18" i="24"/>
  <c r="AT17" i="24"/>
  <c r="AT16" i="24"/>
  <c r="AT15" i="24"/>
  <c r="AT14" i="24"/>
  <c r="AT13" i="24"/>
  <c r="AT12" i="24"/>
  <c r="AT11" i="24"/>
  <c r="AT10" i="24"/>
  <c r="AT9" i="24"/>
  <c r="AT8" i="24"/>
  <c r="AT7" i="24"/>
  <c r="AT6" i="24"/>
  <c r="AN38" i="24"/>
  <c r="AI38" i="24"/>
  <c r="AD38" i="24"/>
  <c r="AN15" i="24"/>
  <c r="AI15" i="24"/>
  <c r="AD15" i="24"/>
  <c r="AN3" i="24"/>
  <c r="AI3" i="24"/>
  <c r="AD3" i="24"/>
  <c r="T40" i="24"/>
  <c r="O40" i="24"/>
  <c r="O27" i="24"/>
  <c r="S13" i="24"/>
  <c r="O13" i="24"/>
  <c r="O3" i="24"/>
  <c r="AQ34" i="24"/>
  <c r="AG26" i="24"/>
  <c r="AG25" i="24"/>
  <c r="AG24" i="24"/>
  <c r="AG23" i="24"/>
  <c r="AG22" i="24"/>
  <c r="AG21" i="24"/>
  <c r="AG27" i="24" s="1"/>
  <c r="AG20" i="24"/>
  <c r="G16" i="24"/>
  <c r="G49" i="24"/>
  <c r="G48" i="24"/>
  <c r="G47" i="24"/>
  <c r="G36" i="24"/>
  <c r="G12" i="24"/>
  <c r="G14" i="24"/>
  <c r="Q11" i="24"/>
  <c r="F5" i="24"/>
  <c r="BA39" i="24"/>
  <c r="BE39" i="24"/>
  <c r="BA38" i="24"/>
  <c r="BE38" i="24"/>
  <c r="BA37" i="24"/>
  <c r="BE37" i="24"/>
  <c r="BA36" i="24"/>
  <c r="BE36" i="24"/>
  <c r="BA35" i="24"/>
  <c r="BE35" i="24"/>
  <c r="BA34" i="24"/>
  <c r="BE34" i="24"/>
  <c r="BA33" i="24"/>
  <c r="BE33" i="24"/>
  <c r="BA32" i="24"/>
  <c r="BE32" i="24"/>
  <c r="BA31" i="24"/>
  <c r="BE31" i="24"/>
  <c r="BA30" i="24"/>
  <c r="BE30" i="24"/>
  <c r="BA29" i="24"/>
  <c r="BE29" i="24"/>
  <c r="BA28" i="24"/>
  <c r="BE28" i="24"/>
  <c r="BA27" i="24"/>
  <c r="BE27" i="24"/>
  <c r="BA26" i="24"/>
  <c r="BE26" i="24"/>
  <c r="BA25" i="24"/>
  <c r="BE25" i="24"/>
  <c r="BA24" i="24"/>
  <c r="BE24" i="24"/>
  <c r="BA23" i="24"/>
  <c r="BE23" i="24"/>
  <c r="BA22" i="24"/>
  <c r="BE22" i="24"/>
  <c r="BA21" i="24"/>
  <c r="BE21" i="24"/>
  <c r="BA20" i="24"/>
  <c r="BE20" i="24"/>
  <c r="BA19" i="24"/>
  <c r="BE19" i="24"/>
  <c r="BA18" i="24"/>
  <c r="BE18" i="24"/>
  <c r="BA17" i="24"/>
  <c r="BE17" i="24"/>
  <c r="BA16" i="24"/>
  <c r="BA15" i="24"/>
  <c r="BE15" i="24" s="1"/>
  <c r="BA14" i="24"/>
  <c r="BE14" i="24" s="1"/>
  <c r="BA13" i="24"/>
  <c r="BE13" i="24" s="1"/>
  <c r="BA12" i="24"/>
  <c r="BE12" i="24" s="1"/>
  <c r="BA11" i="24"/>
  <c r="BE11" i="24" s="1"/>
  <c r="BA10" i="24"/>
  <c r="BE10" i="24" s="1"/>
  <c r="BA9" i="24"/>
  <c r="BE9" i="24" s="1"/>
  <c r="BA8" i="24"/>
  <c r="BA7" i="24"/>
  <c r="BE7" i="24"/>
  <c r="BA6" i="24"/>
  <c r="BA5" i="24"/>
  <c r="G6" i="24"/>
  <c r="AV41" i="24"/>
  <c r="L9" i="24"/>
  <c r="G7" i="24"/>
  <c r="G27" i="24"/>
  <c r="L15" i="24"/>
  <c r="L14" i="24"/>
  <c r="L13" i="24"/>
  <c r="L12" i="24"/>
  <c r="L11" i="24"/>
  <c r="L10" i="24"/>
  <c r="L8" i="24"/>
  <c r="L7" i="24"/>
  <c r="L6" i="24"/>
  <c r="L5" i="24"/>
  <c r="G45" i="24"/>
  <c r="G44" i="24"/>
  <c r="G43" i="24"/>
  <c r="G42" i="24"/>
  <c r="G41" i="24"/>
  <c r="G39" i="24"/>
  <c r="G37" i="24"/>
  <c r="G35" i="24"/>
  <c r="G34" i="24"/>
  <c r="G30" i="24"/>
  <c r="G29" i="24"/>
  <c r="G28" i="24"/>
  <c r="G20" i="24"/>
  <c r="G19" i="24"/>
  <c r="G18" i="24"/>
  <c r="G17" i="24"/>
  <c r="G15" i="24"/>
  <c r="G13" i="24"/>
  <c r="G10" i="24"/>
  <c r="G8" i="24"/>
  <c r="AG51" i="24"/>
  <c r="F38" i="24" s="1"/>
  <c r="J24" i="24" s="1"/>
  <c r="K50" i="24"/>
  <c r="J50" i="24"/>
  <c r="AQ50" i="24"/>
  <c r="F46" i="24"/>
  <c r="R49" i="24"/>
  <c r="R48" i="24"/>
  <c r="R47" i="24"/>
  <c r="R46" i="24"/>
  <c r="R45" i="24"/>
  <c r="AL45" i="24"/>
  <c r="F40" i="24" s="1"/>
  <c r="G40" i="24" s="1"/>
  <c r="W44" i="24"/>
  <c r="R44" i="24"/>
  <c r="W43" i="24"/>
  <c r="R43" i="24"/>
  <c r="W42" i="24"/>
  <c r="R42" i="24"/>
  <c r="R50" i="24" s="1"/>
  <c r="Z36" i="24"/>
  <c r="X36" i="24"/>
  <c r="V36" i="24"/>
  <c r="T36" i="24"/>
  <c r="R36" i="24"/>
  <c r="P36" i="24"/>
  <c r="AA35" i="24"/>
  <c r="Y35" i="24"/>
  <c r="W35" i="24"/>
  <c r="U35" i="24"/>
  <c r="S35" i="24"/>
  <c r="Q35" i="24"/>
  <c r="G38" i="24"/>
  <c r="AQ35" i="24"/>
  <c r="AA34" i="24"/>
  <c r="Y34" i="24"/>
  <c r="W34" i="24"/>
  <c r="U34" i="24"/>
  <c r="S34" i="24"/>
  <c r="Q34" i="24"/>
  <c r="AQ33" i="24"/>
  <c r="AA33" i="24"/>
  <c r="Y33" i="24"/>
  <c r="W33" i="24"/>
  <c r="U33" i="24"/>
  <c r="S33" i="24"/>
  <c r="Q33" i="24"/>
  <c r="AQ32" i="24"/>
  <c r="AA32" i="24"/>
  <c r="AA36" i="24" s="1"/>
  <c r="Y32" i="24"/>
  <c r="W32" i="24"/>
  <c r="U32" i="24"/>
  <c r="S32" i="24"/>
  <c r="Q32" i="24"/>
  <c r="AQ31" i="24"/>
  <c r="AA31" i="24"/>
  <c r="Y31" i="24"/>
  <c r="W31" i="24"/>
  <c r="U31" i="24"/>
  <c r="S31" i="24"/>
  <c r="Q31" i="24"/>
  <c r="AQ30" i="24"/>
  <c r="AA30" i="24"/>
  <c r="Y30" i="24"/>
  <c r="W30" i="24"/>
  <c r="W36" i="24" s="1"/>
  <c r="U30" i="24"/>
  <c r="S30" i="24"/>
  <c r="Q30" i="24"/>
  <c r="AQ29" i="24"/>
  <c r="AQ28" i="24"/>
  <c r="AQ27" i="24"/>
  <c r="AQ26" i="24"/>
  <c r="AQ25" i="24"/>
  <c r="AZ41" i="24"/>
  <c r="AV48" i="24"/>
  <c r="K30" i="24" s="1"/>
  <c r="AQ24" i="24"/>
  <c r="AL24" i="24"/>
  <c r="AQ23" i="24"/>
  <c r="AL23" i="24"/>
  <c r="AQ22" i="24"/>
  <c r="AL22" i="24"/>
  <c r="U24" i="24"/>
  <c r="F11" i="24" s="1"/>
  <c r="G11" i="24"/>
  <c r="AQ21" i="24"/>
  <c r="AL21" i="24"/>
  <c r="AQ20" i="24"/>
  <c r="AL20" i="24"/>
  <c r="AQ19" i="24"/>
  <c r="AL19" i="24"/>
  <c r="AG19" i="24"/>
  <c r="Q21" i="24"/>
  <c r="F9" i="24" s="1"/>
  <c r="G9" i="24" s="1"/>
  <c r="AQ18" i="24"/>
  <c r="AL18" i="24"/>
  <c r="K16" i="24"/>
  <c r="I36" i="24"/>
  <c r="AQ17" i="24"/>
  <c r="AL17" i="24"/>
  <c r="AL25" i="24" s="1"/>
  <c r="F32" i="24" s="1"/>
  <c r="G32" i="24" s="1"/>
  <c r="AG17" i="24"/>
  <c r="AQ12" i="24"/>
  <c r="AQ11" i="24"/>
  <c r="AQ10" i="24"/>
  <c r="AL10" i="24"/>
  <c r="AQ9" i="24"/>
  <c r="AL9" i="24"/>
  <c r="AQ8" i="24"/>
  <c r="AL8" i="24"/>
  <c r="AG8" i="24"/>
  <c r="AQ7" i="24"/>
  <c r="AL7" i="24"/>
  <c r="AG7" i="24"/>
  <c r="AQ6" i="24"/>
  <c r="AL6" i="24"/>
  <c r="AG6" i="24"/>
  <c r="AG9" i="24" s="1"/>
  <c r="AQ5" i="24"/>
  <c r="AL5" i="24"/>
  <c r="AG5" i="24"/>
  <c r="BE8" i="24"/>
  <c r="BD8" i="24"/>
  <c r="BE6" i="24"/>
  <c r="BD6" i="24"/>
  <c r="BE16" i="24"/>
  <c r="BD16" i="24"/>
  <c r="BE5" i="24"/>
  <c r="BD5" i="24"/>
  <c r="G46" i="24"/>
  <c r="J22" i="24"/>
  <c r="S36" i="24"/>
  <c r="L16" i="24"/>
  <c r="F31" i="24"/>
  <c r="G31" i="24" s="1"/>
  <c r="AQ36" i="24"/>
  <c r="F33" i="24" s="1"/>
  <c r="G33" i="24" s="1"/>
  <c r="F24" i="24"/>
  <c r="G24" i="24" s="1"/>
  <c r="AQ13" i="24"/>
  <c r="F26" i="24" s="1"/>
  <c r="G26" i="24" s="1"/>
  <c r="Q36" i="24"/>
  <c r="Y36" i="24"/>
  <c r="W45" i="24"/>
  <c r="F22" i="24"/>
  <c r="G22" i="24" s="1"/>
  <c r="F23" i="24"/>
  <c r="G23" i="24" s="1"/>
  <c r="BG6" i="24"/>
  <c r="BI6" i="24" l="1"/>
  <c r="BM6" i="24"/>
  <c r="BJ6" i="24"/>
  <c r="BK6" i="24"/>
  <c r="BH6" i="24"/>
  <c r="BL6" i="24"/>
  <c r="BE40" i="24"/>
  <c r="AV50" i="24" s="1"/>
  <c r="J29" i="24" s="1"/>
  <c r="J31" i="24" s="1"/>
  <c r="AL11" i="24"/>
  <c r="F25" i="24" s="1"/>
  <c r="G25" i="24" s="1"/>
  <c r="U36" i="24"/>
  <c r="Q37" i="24" s="1"/>
  <c r="F21" i="24" s="1"/>
  <c r="BA41" i="24"/>
  <c r="K24" i="24"/>
  <c r="G5" i="24"/>
  <c r="BH5" i="24"/>
  <c r="BK5" i="24"/>
  <c r="BJ5" i="24"/>
  <c r="BI5" i="24"/>
  <c r="BM5" i="24"/>
  <c r="BG7" i="24"/>
  <c r="BL7" i="24" l="1"/>
  <c r="BH7" i="24"/>
  <c r="BK7" i="24"/>
  <c r="BI7" i="24"/>
  <c r="BJ7" i="24"/>
  <c r="BM7" i="24"/>
  <c r="K22" i="24"/>
  <c r="F50" i="24"/>
  <c r="J23" i="24"/>
  <c r="J25" i="24" s="1"/>
  <c r="J36" i="24" s="1"/>
  <c r="K36" i="24" s="1"/>
  <c r="L36" i="24" s="1"/>
  <c r="I38" i="24" s="1"/>
  <c r="G21" i="24"/>
  <c r="K23" i="24" s="1"/>
  <c r="BG8" i="24"/>
  <c r="BH8" i="24" l="1"/>
  <c r="BK8" i="24"/>
  <c r="BL8" i="24"/>
  <c r="BJ8" i="24"/>
  <c r="BM8" i="24"/>
  <c r="BI8" i="24"/>
  <c r="G50" i="24"/>
  <c r="K25" i="24"/>
  <c r="BG9" i="24"/>
  <c r="BJ9" i="24" l="1"/>
  <c r="BM9" i="24"/>
  <c r="BI9" i="24"/>
  <c r="BL9" i="24"/>
  <c r="BH9" i="24"/>
  <c r="BK9" i="24"/>
  <c r="BG10" i="24"/>
  <c r="BK10" i="24" l="1"/>
  <c r="BH10" i="24"/>
  <c r="BL10" i="24"/>
  <c r="BM10" i="24"/>
  <c r="BJ10" i="24"/>
  <c r="BI10" i="24"/>
  <c r="BG11" i="24"/>
  <c r="BL11" i="24" l="1"/>
  <c r="BH11" i="24"/>
  <c r="BK11" i="24"/>
  <c r="BJ11" i="24"/>
  <c r="BM11" i="24"/>
  <c r="BI11" i="24"/>
  <c r="BG12" i="24"/>
  <c r="BH12" i="24" l="1"/>
  <c r="BK12" i="24"/>
  <c r="BL12" i="24"/>
  <c r="BM12" i="24"/>
  <c r="BI12" i="24"/>
  <c r="BJ12" i="24"/>
  <c r="BG13" i="24"/>
  <c r="BJ13" i="24" l="1"/>
  <c r="BM13" i="24"/>
  <c r="BI13" i="24"/>
  <c r="BK13" i="24"/>
  <c r="BH13" i="24"/>
  <c r="BL13" i="24"/>
  <c r="BG14" i="24"/>
  <c r="BI14" i="24" l="1"/>
  <c r="BM14" i="24"/>
  <c r="BJ14" i="24"/>
  <c r="BK14" i="24"/>
  <c r="BH14" i="24"/>
  <c r="BL14" i="24"/>
  <c r="BG15" i="24"/>
  <c r="BK15" i="24" l="1"/>
  <c r="BL15" i="24"/>
  <c r="BH15" i="24"/>
  <c r="BI15" i="24"/>
  <c r="BM15" i="24"/>
  <c r="BJ15" i="24"/>
  <c r="BG16" i="24"/>
  <c r="BJ16" i="24" l="1"/>
  <c r="BM16" i="24"/>
  <c r="BI16" i="24"/>
  <c r="BL16" i="24"/>
  <c r="BK16" i="24"/>
  <c r="BH16" i="24"/>
  <c r="BG17" i="24"/>
  <c r="BJ17" i="24" l="1"/>
  <c r="BM17" i="24"/>
  <c r="BI17" i="24"/>
  <c r="BL17" i="24"/>
  <c r="BH17" i="24"/>
  <c r="BK17" i="24"/>
  <c r="BG18" i="24"/>
  <c r="BK18" i="24" l="1"/>
  <c r="BH18" i="24"/>
  <c r="BL18" i="24"/>
  <c r="BM18" i="24"/>
  <c r="BJ18" i="24"/>
  <c r="BI18" i="24"/>
  <c r="BG19" i="24"/>
  <c r="BL19" i="24" l="1"/>
  <c r="BH19" i="24"/>
  <c r="BK19" i="24"/>
  <c r="BJ19" i="24"/>
  <c r="BM19" i="24"/>
  <c r="BI19" i="24"/>
  <c r="BG20" i="24"/>
  <c r="BM20" i="24" l="1"/>
  <c r="BI20" i="24"/>
  <c r="BJ20" i="24"/>
  <c r="BH20" i="24"/>
  <c r="BK20" i="24"/>
  <c r="BL20" i="24"/>
  <c r="BG21" i="24"/>
  <c r="BK21" i="24" l="1"/>
  <c r="BL21" i="24"/>
  <c r="BH21" i="24"/>
  <c r="BI21" i="24"/>
  <c r="BM21" i="24"/>
  <c r="BJ21" i="24"/>
  <c r="BG22" i="24"/>
  <c r="BK22" i="24" l="1"/>
  <c r="BH22" i="24"/>
  <c r="BL22" i="24"/>
  <c r="BI22" i="24"/>
  <c r="BJ22" i="24"/>
  <c r="BM22" i="24"/>
  <c r="BG23" i="24"/>
  <c r="BK23" i="24" l="1"/>
  <c r="BL23" i="24"/>
  <c r="BH23" i="24"/>
  <c r="BI23" i="24"/>
  <c r="BM23" i="24"/>
  <c r="BJ23" i="24"/>
  <c r="BG24" i="24"/>
  <c r="BH24" i="24" l="1"/>
  <c r="BK24" i="24"/>
  <c r="BL24" i="24"/>
  <c r="BJ24" i="24"/>
  <c r="BI24" i="24"/>
  <c r="BM24" i="24"/>
  <c r="BG25" i="24"/>
  <c r="BL25" i="24" l="1"/>
  <c r="BH25" i="24"/>
  <c r="BK25" i="24"/>
  <c r="BJ25" i="24"/>
  <c r="BM25" i="24"/>
  <c r="BI25" i="24"/>
  <c r="BG26" i="24"/>
  <c r="BK26" i="24" l="1"/>
  <c r="BH26" i="24"/>
  <c r="BL26" i="24"/>
  <c r="BI26" i="24"/>
  <c r="BM26" i="24"/>
  <c r="BJ26" i="24"/>
  <c r="BG27" i="24"/>
  <c r="BL27" i="24" l="1"/>
  <c r="BH27" i="24"/>
  <c r="BK27" i="24"/>
  <c r="BJ27" i="24"/>
  <c r="BM27" i="24"/>
  <c r="BI27" i="24"/>
  <c r="BG28" i="24"/>
  <c r="BM28" i="24" l="1"/>
  <c r="BI28" i="24"/>
  <c r="BJ28" i="24"/>
  <c r="BH28" i="24"/>
  <c r="BK28" i="24"/>
  <c r="BL28" i="24"/>
  <c r="BG29" i="24"/>
  <c r="BI29" i="24" l="1"/>
  <c r="BJ29" i="24"/>
  <c r="BM29" i="24"/>
  <c r="BK29" i="24"/>
  <c r="BH29" i="24"/>
  <c r="BL29" i="24"/>
  <c r="BG30" i="24"/>
  <c r="BK30" i="24" l="1"/>
  <c r="BH30" i="24"/>
  <c r="BL30" i="24"/>
  <c r="BI30" i="24"/>
  <c r="BM30" i="24"/>
  <c r="BJ30" i="24"/>
  <c r="BG31" i="24"/>
  <c r="BH31" i="24" l="1"/>
  <c r="BL31" i="24"/>
  <c r="BK31" i="24"/>
  <c r="BI31" i="24"/>
  <c r="BM31" i="24"/>
  <c r="BJ31" i="24"/>
  <c r="BG32" i="24"/>
  <c r="BJ32" i="24" l="1"/>
  <c r="BI32" i="24"/>
  <c r="BM32" i="24"/>
  <c r="BL32" i="24"/>
  <c r="BK32" i="24"/>
  <c r="BH32" i="24"/>
  <c r="BG33" i="24"/>
  <c r="BH33" i="24" l="1"/>
  <c r="BL33" i="24"/>
  <c r="BK33" i="24"/>
  <c r="BJ33" i="24"/>
  <c r="BM33" i="24"/>
  <c r="BI33" i="24"/>
  <c r="BG34" i="24"/>
  <c r="BK34" i="24" l="1"/>
  <c r="BH34" i="24"/>
  <c r="BL34" i="24"/>
  <c r="BI34" i="24"/>
  <c r="BJ34" i="24"/>
  <c r="BM34" i="24"/>
  <c r="BG35" i="24"/>
  <c r="BH35" i="24" l="1"/>
  <c r="BL35" i="24"/>
  <c r="BK35" i="24"/>
  <c r="BJ35" i="24"/>
  <c r="BM35" i="24"/>
  <c r="BI35" i="24"/>
  <c r="BG36" i="24"/>
  <c r="BL36" i="24" l="1"/>
  <c r="BK36" i="24"/>
  <c r="BH36" i="24"/>
  <c r="BM36" i="24"/>
  <c r="BI36" i="24"/>
  <c r="BJ36" i="24"/>
  <c r="BG37" i="24"/>
  <c r="BH37" i="24" l="1"/>
  <c r="BL37" i="24"/>
  <c r="BK37" i="24"/>
  <c r="BI37" i="24"/>
  <c r="BJ37" i="24"/>
  <c r="BM37" i="24"/>
  <c r="BG38" i="24"/>
  <c r="BK38" i="24" l="1"/>
  <c r="BH38" i="24"/>
  <c r="BL38" i="24"/>
  <c r="BM38" i="24"/>
  <c r="BJ38" i="24"/>
  <c r="BI38" i="24"/>
  <c r="BG39" i="24"/>
  <c r="BM39" i="24" l="1"/>
  <c r="BJ39" i="24"/>
  <c r="BI39" i="24"/>
  <c r="BK39" i="24"/>
  <c r="BH39" i="24"/>
  <c r="BL39" i="24"/>
  <c r="BG40" i="24"/>
  <c r="BL40" i="24" l="1"/>
  <c r="BK40" i="24"/>
  <c r="BH40" i="24"/>
  <c r="BJ40" i="24"/>
  <c r="BI40" i="24"/>
  <c r="BM40" i="24"/>
</calcChain>
</file>

<file path=xl/sharedStrings.xml><?xml version="1.0" encoding="utf-8"?>
<sst xmlns="http://schemas.openxmlformats.org/spreadsheetml/2006/main" count="304" uniqueCount="233">
  <si>
    <t>תקציב</t>
  </si>
  <si>
    <t>משכנתא</t>
  </si>
  <si>
    <t>הוראות קבע לחיסכון</t>
  </si>
  <si>
    <t>מנויים</t>
  </si>
  <si>
    <t>שם הנושה</t>
  </si>
  <si>
    <t>ביטוח משכנתא</t>
  </si>
  <si>
    <t>שכר דירה</t>
  </si>
  <si>
    <t>מזון</t>
  </si>
  <si>
    <t>דלק וחניה</t>
  </si>
  <si>
    <t>מים וביוב</t>
  </si>
  <si>
    <t>סיגריות</t>
  </si>
  <si>
    <t>דברים נוספים</t>
  </si>
  <si>
    <t>ארנונה / שמירה</t>
  </si>
  <si>
    <t>חשמל</t>
  </si>
  <si>
    <t>גז</t>
  </si>
  <si>
    <t>חימום - סולר / נפט</t>
  </si>
  <si>
    <t>חינוך</t>
  </si>
  <si>
    <t>ביטוחי רכב + טסט</t>
  </si>
  <si>
    <t>תיקוני רכב</t>
  </si>
  <si>
    <t>ביגוד והנעלה</t>
  </si>
  <si>
    <t>עמלות וריביות בנקים</t>
  </si>
  <si>
    <t>טיפולי שיניים</t>
  </si>
  <si>
    <t>אופטיקה</t>
  </si>
  <si>
    <t>תספורת וקוסמטיקה</t>
  </si>
  <si>
    <t>סה"כ</t>
  </si>
  <si>
    <t>קטגוריה</t>
  </si>
  <si>
    <t>הפרש</t>
  </si>
  <si>
    <t>הכנסות</t>
  </si>
  <si>
    <t>תחבורה ציבורית</t>
  </si>
  <si>
    <t>עוזרת / שמרטף</t>
  </si>
  <si>
    <t>סה"כ הוצאות</t>
  </si>
  <si>
    <t>סה"כ הכנסות</t>
  </si>
  <si>
    <t>בעל עבודה 1</t>
  </si>
  <si>
    <t>בעל עבודה 2</t>
  </si>
  <si>
    <t>אישה עבודה 1</t>
  </si>
  <si>
    <t>אישה עבודה 2</t>
  </si>
  <si>
    <t>קצבת ילדים</t>
  </si>
  <si>
    <t>קצבאות נוספות</t>
  </si>
  <si>
    <t>סיוע בשכר דירה</t>
  </si>
  <si>
    <t>מזונות</t>
  </si>
  <si>
    <t>הכנסה מנכס</t>
  </si>
  <si>
    <t>סיוע מההורים</t>
  </si>
  <si>
    <t>ביטוחים (למעט רכב)</t>
  </si>
  <si>
    <t>תרומות בהוראת קבע</t>
  </si>
  <si>
    <t>חוגים, קייטנות ובריכה</t>
  </si>
  <si>
    <t>בריאות</t>
  </si>
  <si>
    <t>הוצאות חודשיות</t>
  </si>
  <si>
    <t>הכנסות חודשיות</t>
  </si>
  <si>
    <t>סכום החוב</t>
  </si>
  <si>
    <t>נכון לתאריך</t>
  </si>
  <si>
    <t>אחוז ריבית</t>
  </si>
  <si>
    <t>מס' תשלומים נותרים</t>
  </si>
  <si>
    <t>הערות</t>
  </si>
  <si>
    <t>הוצאות</t>
  </si>
  <si>
    <t>סיכום חודשי</t>
  </si>
  <si>
    <t>עלות שנתית</t>
  </si>
  <si>
    <t>עלות חודשית</t>
  </si>
  <si>
    <t>שיקוף</t>
  </si>
  <si>
    <t>סוג ההכנסה</t>
  </si>
  <si>
    <t>מקור ההכנסה</t>
  </si>
  <si>
    <t>תשלום חודשי</t>
  </si>
  <si>
    <t>חודשים שנשארו</t>
  </si>
  <si>
    <t>אחוזי ריבית</t>
  </si>
  <si>
    <t>יתרת החוב</t>
  </si>
  <si>
    <t>מוסך / תאונות / צביעה / מיזוג</t>
  </si>
  <si>
    <t>קיץ הורים</t>
  </si>
  <si>
    <t>התייעצות עם מומחה</t>
  </si>
  <si>
    <t>משכנתא 1</t>
  </si>
  <si>
    <t>זכאות /משלימה</t>
  </si>
  <si>
    <t>עבודות חוץ / תיקון פרונט</t>
  </si>
  <si>
    <t>חורף הורים</t>
  </si>
  <si>
    <t>מכשור רפואי</t>
  </si>
  <si>
    <t>משכנתא 2</t>
  </si>
  <si>
    <t>אביזרים / צמיגים / תקרים</t>
  </si>
  <si>
    <t>קיץ ילדים</t>
  </si>
  <si>
    <t>אמבולנס / בי"ח</t>
  </si>
  <si>
    <t>משכנתא 3</t>
  </si>
  <si>
    <t>חורף ילדים</t>
  </si>
  <si>
    <t>רפואה אלטרנטיבית</t>
  </si>
  <si>
    <t>מיסי ישוב / ועד בית</t>
  </si>
  <si>
    <t>נעליים</t>
  </si>
  <si>
    <t>תשלום לטיפת חלב</t>
  </si>
  <si>
    <t>פריטים קטנים</t>
  </si>
  <si>
    <t>תרופות</t>
  </si>
  <si>
    <t>מרפאה / צילום / רופא מקצועי / תשלום רבעוני</t>
  </si>
  <si>
    <t>ביטוח חיים</t>
  </si>
  <si>
    <t>עיתון</t>
  </si>
  <si>
    <t>יהדות / חגים</t>
  </si>
  <si>
    <t>תקופתיות</t>
  </si>
  <si>
    <t>ביטוח רכוש  (נכס / תכולה)</t>
  </si>
  <si>
    <t>כבלים/Hot/Yes</t>
  </si>
  <si>
    <t>ביטוח משלים</t>
  </si>
  <si>
    <r>
      <rPr>
        <b/>
        <sz val="8"/>
        <color indexed="8"/>
        <rFont val="Arial"/>
        <family val="2"/>
      </rPr>
      <t xml:space="preserve">חגי תשרי </t>
    </r>
    <r>
      <rPr>
        <sz val="8"/>
        <color indexed="8"/>
        <rFont val="Arial"/>
        <family val="2"/>
      </rPr>
      <t>- ר"ה, סוכות, הוצאות לסוכה, 4 מינים וכו'</t>
    </r>
  </si>
  <si>
    <t>בר / בת מצווה</t>
  </si>
  <si>
    <t>ביטוח בריאות וסיעוד</t>
  </si>
  <si>
    <t>ספריה</t>
  </si>
  <si>
    <t>ברית</t>
  </si>
  <si>
    <t>ספק אינטרנט</t>
  </si>
  <si>
    <r>
      <rPr>
        <b/>
        <sz val="8"/>
        <color indexed="8"/>
        <rFont val="Arial"/>
        <family val="2"/>
      </rPr>
      <t>חנוכה</t>
    </r>
    <r>
      <rPr>
        <sz val="8"/>
        <color indexed="8"/>
        <rFont val="Arial"/>
        <family val="2"/>
      </rPr>
      <t xml:space="preserve"> - נרות, דמי חנוכה</t>
    </r>
  </si>
  <si>
    <t>חתונה</t>
  </si>
  <si>
    <t>ריהוט, צרכי מטבח</t>
  </si>
  <si>
    <t>הגרלות</t>
  </si>
  <si>
    <r>
      <t>ט"ו בשבט</t>
    </r>
    <r>
      <rPr>
        <sz val="8"/>
        <color indexed="8"/>
        <rFont val="Arial"/>
        <family val="2"/>
      </rPr>
      <t xml:space="preserve"> - פירות לט"ו בשבט</t>
    </r>
  </si>
  <si>
    <t>יום הולדת</t>
  </si>
  <si>
    <t>מכשירי חשמל ואלקטרוניקה</t>
  </si>
  <si>
    <t>ספורט/חדר כושר</t>
  </si>
  <si>
    <r>
      <rPr>
        <b/>
        <sz val="8"/>
        <color indexed="8"/>
        <rFont val="Arial"/>
        <family val="2"/>
      </rPr>
      <t xml:space="preserve">פורים </t>
    </r>
    <r>
      <rPr>
        <sz val="8"/>
        <color indexed="8"/>
        <rFont val="Arial"/>
        <family val="2"/>
        <charset val="177"/>
      </rPr>
      <t>- משלוח מנות, מתנות לאביונים, תחפושות</t>
    </r>
  </si>
  <si>
    <t>לבן הזוג / לילדים</t>
  </si>
  <si>
    <t>אינסטלציה</t>
  </si>
  <si>
    <t>סיכום הוצאות</t>
  </si>
  <si>
    <t>אירוע בעבודה</t>
  </si>
  <si>
    <t>תפירה</t>
  </si>
  <si>
    <r>
      <rPr>
        <b/>
        <sz val="8"/>
        <color indexed="8"/>
        <rFont val="Arial"/>
        <family val="2"/>
      </rPr>
      <t>פסח</t>
    </r>
    <r>
      <rPr>
        <sz val="8"/>
        <color indexed="8"/>
        <rFont val="Arial"/>
        <family val="2"/>
        <charset val="177"/>
      </rPr>
      <t>, מימונה, סיגד</t>
    </r>
  </si>
  <si>
    <t>למורה / לגננת</t>
  </si>
  <si>
    <t>משחקים, צעצועים</t>
  </si>
  <si>
    <t>חודשיות קבועות</t>
  </si>
  <si>
    <t>תפילין, ציצית, מזוזות, ספרי קודש</t>
  </si>
  <si>
    <t>שונות</t>
  </si>
  <si>
    <t>כלי עבודה, נעילה</t>
  </si>
  <si>
    <t>צדקה, בית כנסת, מקווה, יזכור, עליה לתורה</t>
  </si>
  <si>
    <t>מגבות, מצעים, מזרנים, ריפוד</t>
  </si>
  <si>
    <t>שוטפות</t>
  </si>
  <si>
    <t>אופניים, עגלה</t>
  </si>
  <si>
    <t>רשיון נהיגה לילדים</t>
  </si>
  <si>
    <t>מכשירי כתיבה</t>
  </si>
  <si>
    <t>סיכום חובות</t>
  </si>
  <si>
    <t>עיצוב הבית</t>
  </si>
  <si>
    <t>סוג החוב</t>
  </si>
  <si>
    <t>סכום</t>
  </si>
  <si>
    <t>סה"כ החזרי חובות חודשיים</t>
  </si>
  <si>
    <t>ניקוי יבש, כביסה</t>
  </si>
  <si>
    <t>חובות שאינם בהסדר</t>
  </si>
  <si>
    <t>מכולת</t>
  </si>
  <si>
    <t>דלק</t>
  </si>
  <si>
    <t>ספרים</t>
  </si>
  <si>
    <t>מתנות לאירועים ושמחות</t>
  </si>
  <si>
    <t>חובות בהסדר</t>
  </si>
  <si>
    <t>רשת מזון / צרכניה</t>
  </si>
  <si>
    <t>תשלומי חניה</t>
  </si>
  <si>
    <t>דמי כיס</t>
  </si>
  <si>
    <t>מחשב - תיקונים, נייר, דיו, דיסקים</t>
  </si>
  <si>
    <t>סה"כ חובות</t>
  </si>
  <si>
    <t>חנות בשר</t>
  </si>
  <si>
    <t>דוחות תנועה וחניה</t>
  </si>
  <si>
    <t>צילום- פיתוח, בטריות, קלטות</t>
  </si>
  <si>
    <t>ירקן</t>
  </si>
  <si>
    <t>חיות מחמד</t>
  </si>
  <si>
    <t>ייעוץ מס, הנה"ח, עו"ד</t>
  </si>
  <si>
    <t>מזון טבעי ואורגני</t>
  </si>
  <si>
    <t>מינוי לאיתורן / ברק</t>
  </si>
  <si>
    <t>תחביבים</t>
  </si>
  <si>
    <t>טיפול בגינה, גנן</t>
  </si>
  <si>
    <t>הפרש כולל החזרי חובות</t>
  </si>
  <si>
    <t>מים מינראליים</t>
  </si>
  <si>
    <t>השכרת סרטים</t>
  </si>
  <si>
    <t>מזון בעבודה</t>
  </si>
  <si>
    <t>כבישי אגרה</t>
  </si>
  <si>
    <t>תרומות בדלת</t>
  </si>
  <si>
    <t>קייטרינג / אוכל מוכן</t>
  </si>
  <si>
    <t>תיקון אופניים</t>
  </si>
  <si>
    <t>חיתולים ותחליף חלב-אם</t>
  </si>
  <si>
    <t>סה"כ לחודש</t>
  </si>
  <si>
    <t>חסכונות</t>
  </si>
  <si>
    <t>הפרשה חודשית</t>
  </si>
  <si>
    <t>סכום מצטבר</t>
  </si>
  <si>
    <t>זמן פירעון</t>
  </si>
  <si>
    <t>חוגי ילדים</t>
  </si>
  <si>
    <t>חידוש רשיון רכב + טסט</t>
  </si>
  <si>
    <t>פק"ם / מק"ם</t>
  </si>
  <si>
    <t>חוגי הורים</t>
  </si>
  <si>
    <t>ביטוח חובה</t>
  </si>
  <si>
    <t>דרך הביטוח</t>
  </si>
  <si>
    <t>קייטנות</t>
  </si>
  <si>
    <t xml:space="preserve">ביטוח צד ג' / מקיף </t>
  </si>
  <si>
    <t>קרנות השתלמות</t>
  </si>
  <si>
    <t>תנועות נוער</t>
  </si>
  <si>
    <t>חסכונות סגורים</t>
  </si>
  <si>
    <t>הרצאות</t>
  </si>
  <si>
    <t>חסכונות ילדים</t>
  </si>
  <si>
    <t>השתלמויות ולימודים</t>
  </si>
  <si>
    <t>קופות גמל</t>
  </si>
  <si>
    <t>בריכה</t>
  </si>
  <si>
    <t>הוצאות עתידיות</t>
  </si>
  <si>
    <t>אחר</t>
  </si>
  <si>
    <t>שם / גיל</t>
  </si>
  <si>
    <t>הסעות, נסיעות, אוכל</t>
  </si>
  <si>
    <t>תשלום למוסד</t>
  </si>
  <si>
    <t>צהרון / מטפלת</t>
  </si>
  <si>
    <t>שיעורים פרטיים</t>
  </si>
  <si>
    <t>ספרי לימוד / מכשירי כתיבה</t>
  </si>
  <si>
    <t>חישובי עזר</t>
  </si>
  <si>
    <t>נכון ליום</t>
  </si>
  <si>
    <t>סכום החזר החודש</t>
  </si>
  <si>
    <t>נותר לתשלום</t>
  </si>
  <si>
    <t>קבועות חודשיות</t>
  </si>
  <si>
    <r>
      <rPr>
        <b/>
        <sz val="11"/>
        <color indexed="8"/>
        <rFont val="Calibri"/>
        <family val="2"/>
      </rPr>
      <t xml:space="preserve">שימו לב! </t>
    </r>
    <r>
      <rPr>
        <sz val="11"/>
        <color theme="1"/>
        <rFont val="Arial"/>
        <family val="2"/>
        <charset val="177"/>
        <scheme val="minor"/>
      </rPr>
      <t>בהעברת נתוני המחשבונים לתוכנה, יש לקחת את הנתונים מעמודות "עלות חודשית"</t>
    </r>
  </si>
  <si>
    <t xml:space="preserve">לא לשכוח: חובות בנקים, אוברדראפט, הלוואות, כרטיסי אשראי, הלוואות דרך המשכורת,  מכולת, </t>
  </si>
  <si>
    <t xml:space="preserve">גמ"חים, רופא שיניים, הלוואות מהעבודה, חברים, אנשים פרטיים, שוק אפור, </t>
  </si>
  <si>
    <t xml:space="preserve">שיקים בחוץ,  </t>
  </si>
  <si>
    <r>
      <t>פיגורים בתשלום</t>
    </r>
    <r>
      <rPr>
        <sz val="12"/>
        <color indexed="8"/>
        <rFont val="Geula"/>
      </rPr>
      <t>: מס הכנסה, משכנתא, שכ"ד, ארנונה, חשמל, טלפון, פלאפון, שכר לימוד, ביטוח לאומי, הוצאה לפועל, מע"מ.</t>
    </r>
  </si>
  <si>
    <t>עלות שנתית *</t>
  </si>
  <si>
    <r>
      <t>סה"כ חובות מוסדרים:</t>
    </r>
    <r>
      <rPr>
        <b/>
        <sz val="12"/>
        <color indexed="8"/>
        <rFont val="Geula"/>
      </rPr>
      <t xml:space="preserve"> </t>
    </r>
  </si>
  <si>
    <t xml:space="preserve">בהחזר חודשי: </t>
  </si>
  <si>
    <t xml:space="preserve">סה"כ חובות לא מוסדרים: </t>
  </si>
  <si>
    <t>הפרש שנתי בין הוצאות להכנסות כולל החזר חובות</t>
  </si>
  <si>
    <t>סה"כ הוצאות חינוך לחודש</t>
  </si>
  <si>
    <r>
      <t xml:space="preserve"> *עלות שנתית = תשלום בחודש </t>
    </r>
    <r>
      <rPr>
        <b/>
        <sz val="8"/>
        <rFont val="Arial"/>
        <family val="2"/>
      </rPr>
      <t>בפועל</t>
    </r>
    <r>
      <rPr>
        <sz val="8"/>
        <rFont val="Arial"/>
        <family val="2"/>
      </rPr>
      <t xml:space="preserve"> X מספר חודשי התשלום בשנה   </t>
    </r>
  </si>
  <si>
    <t xml:space="preserve">טלפון נייח </t>
  </si>
  <si>
    <r>
      <t xml:space="preserve">עלות חודשית = תשלום </t>
    </r>
    <r>
      <rPr>
        <b/>
        <sz val="8"/>
        <rFont val="Arial"/>
        <family val="2"/>
      </rPr>
      <t>ממוצע</t>
    </r>
    <r>
      <rPr>
        <sz val="8"/>
        <rFont val="Arial"/>
        <family val="2"/>
      </rPr>
      <t xml:space="preserve"> לכל חודש בשנה = תשלום שנתי / 12</t>
    </r>
  </si>
  <si>
    <t>אחזקת בית</t>
  </si>
  <si>
    <t>מחשבוני עזר</t>
  </si>
  <si>
    <t>מחשבוני עזר (המשך)</t>
  </si>
  <si>
    <t>שיקוף חובות</t>
  </si>
  <si>
    <t>לא</t>
  </si>
  <si>
    <t>כן</t>
  </si>
  <si>
    <t>להפוך טור תקציב לתקציב חודש א'?</t>
  </si>
  <si>
    <t xml:space="preserve">         © כל הזכויות שמורות ל"פעמונים" אירגון חסד  www.paamonim.org</t>
  </si>
  <si>
    <t>זכאות</t>
  </si>
  <si>
    <t>משלימה</t>
  </si>
  <si>
    <t>סוג</t>
  </si>
  <si>
    <t>משכנתא 4</t>
  </si>
  <si>
    <t>משכנתא 5</t>
  </si>
  <si>
    <t>משכנתא 6</t>
  </si>
  <si>
    <t xml:space="preserve">טלפון נייד </t>
  </si>
  <si>
    <t>מס' מכשירים __</t>
  </si>
  <si>
    <t>ביטוח לאומי (מי שלא עובד)</t>
  </si>
  <si>
    <t>רכישות ושרותים</t>
  </si>
  <si>
    <t>אגרת רשות השידור</t>
  </si>
  <si>
    <t>בילויים ומופעים</t>
  </si>
  <si>
    <t>מסעדה ואוכל בחוץ</t>
  </si>
  <si>
    <t>חופשה / טיול</t>
  </si>
  <si>
    <r>
      <t xml:space="preserve">( </t>
    </r>
    <r>
      <rPr>
        <b/>
        <u/>
        <sz val="11"/>
        <color indexed="9"/>
        <rFont val="Calibri"/>
        <family val="2"/>
      </rPr>
      <t>כולל</t>
    </r>
    <r>
      <rPr>
        <b/>
        <sz val="11"/>
        <color indexed="9"/>
        <rFont val="Calibri"/>
        <family val="2"/>
      </rPr>
      <t xml:space="preserve"> תקציב לחובות שבהסדר)</t>
    </r>
  </si>
  <si>
    <t>תשלומי הורים / טיולים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</si>
</sst>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 * #,##0.00_ ;_ * \-#,##0.00_ ;_ * &quot;-&quot;??_ ;_ @_ "/>
    <numFmt numFmtId="164" formatCode="_ * #,##0_ ;_ * \-#,##0_ ;_ * &quot;-&quot;??_ ;_ @_ "/>
    <numFmt numFmtId="165" formatCode="#,##0_ ;\-#,##0\ "/>
    <numFmt numFmtId="166" formatCode="[$-1010000]d/m/yyyy;@"/>
    <numFmt numFmtId="167" formatCode="[=0]&quot;&quot;;0"/>
  </numFmts>
  <fonts count="42">
    <font>
      <sz val="11"/>
      <color theme="1"/>
      <name val="Arial"/>
      <family val="2"/>
      <charset val="177"/>
      <scheme val="minor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Arial"/>
      <family val="2"/>
      <charset val="177"/>
    </font>
    <font>
      <b/>
      <sz val="8"/>
      <color indexed="8"/>
      <name val="Arial"/>
      <family val="2"/>
      <charset val="177"/>
    </font>
    <font>
      <b/>
      <sz val="8"/>
      <name val="Arial"/>
      <family val="2"/>
    </font>
    <font>
      <b/>
      <sz val="8"/>
      <color indexed="63"/>
      <name val="Arial"/>
      <family val="2"/>
    </font>
    <font>
      <b/>
      <sz val="9"/>
      <color indexed="8"/>
      <name val="Arial"/>
      <family val="2"/>
    </font>
    <font>
      <b/>
      <u/>
      <sz val="11"/>
      <color indexed="9"/>
      <name val="Calibri"/>
      <family val="2"/>
    </font>
    <font>
      <sz val="9"/>
      <color indexed="8"/>
      <name val="Arial"/>
      <family val="2"/>
      <charset val="177"/>
    </font>
    <font>
      <sz val="11"/>
      <color indexed="8"/>
      <name val="Arial"/>
      <family val="2"/>
      <charset val="177"/>
    </font>
    <font>
      <b/>
      <sz val="9"/>
      <color indexed="63"/>
      <name val="Arial"/>
      <family val="2"/>
    </font>
    <font>
      <sz val="9"/>
      <color indexed="8"/>
      <name val="Wingdings 3"/>
      <family val="1"/>
      <charset val="2"/>
    </font>
    <font>
      <b/>
      <sz val="9"/>
      <name val="Arial"/>
      <family val="2"/>
    </font>
    <font>
      <b/>
      <sz val="11"/>
      <color indexed="8"/>
      <name val="Calibri"/>
      <family val="2"/>
    </font>
    <font>
      <sz val="12"/>
      <color indexed="8"/>
      <name val="Geula"/>
    </font>
    <font>
      <sz val="9"/>
      <color indexed="8"/>
      <name val="Arial"/>
      <family val="2"/>
    </font>
    <font>
      <b/>
      <sz val="12"/>
      <color indexed="8"/>
      <name val="Geula"/>
    </font>
    <font>
      <b/>
      <sz val="11"/>
      <color indexed="9"/>
      <name val="Calibri"/>
      <family val="2"/>
    </font>
    <font>
      <b/>
      <sz val="10"/>
      <color indexed="8"/>
      <name val="Arial"/>
      <family val="2"/>
    </font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</font>
    <font>
      <u/>
      <sz val="8.8000000000000007"/>
      <color theme="10"/>
      <name val="Calibri"/>
      <family val="2"/>
      <charset val="177"/>
    </font>
    <font>
      <b/>
      <sz val="11"/>
      <color theme="1"/>
      <name val="Arial"/>
      <family val="2"/>
      <scheme val="minor"/>
    </font>
    <font>
      <sz val="8"/>
      <color theme="1"/>
      <name val="Arial"/>
      <family val="2"/>
      <charset val="177"/>
      <scheme val="minor"/>
    </font>
    <font>
      <b/>
      <sz val="8"/>
      <color theme="1"/>
      <name val="Arial"/>
      <family val="2"/>
      <scheme val="minor"/>
    </font>
    <font>
      <b/>
      <sz val="8"/>
      <color theme="1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sz val="12"/>
      <color theme="1"/>
      <name val="Geula"/>
    </font>
    <font>
      <u val="double"/>
      <sz val="12"/>
      <color theme="1"/>
      <name val="Geula"/>
    </font>
    <font>
      <b/>
      <sz val="12"/>
      <color theme="1"/>
      <name val="Geula"/>
      <charset val="177"/>
    </font>
    <font>
      <b/>
      <sz val="9"/>
      <color theme="0"/>
      <name val="Arial"/>
      <family val="2"/>
    </font>
    <font>
      <sz val="11"/>
      <color rgb="FF7030A0"/>
      <name val="Arial"/>
      <family val="2"/>
      <scheme val="minor"/>
    </font>
    <font>
      <u/>
      <sz val="8.8000000000000007"/>
      <color theme="10"/>
      <name val="Wingdings 2"/>
      <family val="1"/>
      <charset val="2"/>
    </font>
    <font>
      <b/>
      <sz val="11"/>
      <color theme="0"/>
      <name val="Arial"/>
      <family val="2"/>
      <scheme val="minor"/>
    </font>
    <font>
      <sz val="16"/>
      <color theme="1"/>
      <name val="Arial"/>
      <family val="2"/>
      <charset val="177"/>
      <scheme val="minor"/>
    </font>
    <font>
      <b/>
      <u/>
      <sz val="11"/>
      <color theme="0"/>
      <name val="Arial"/>
      <family val="2"/>
      <scheme val="minor"/>
    </font>
    <font>
      <sz val="11"/>
      <color theme="0"/>
      <name val="Arial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7A63B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8BA4A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ck">
        <color rgb="FFFF0000"/>
      </bottom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7">
    <xf numFmtId="0" fontId="0" fillId="0" borderId="0"/>
    <xf numFmtId="43" fontId="14" fillId="0" borderId="0" applyFont="0" applyFill="0" applyBorder="0" applyAlignment="0" applyProtection="0"/>
    <xf numFmtId="0" fontId="25" fillId="0" borderId="0"/>
    <xf numFmtId="0" fontId="3" fillId="0" borderId="0"/>
    <xf numFmtId="0" fontId="3" fillId="0" borderId="0"/>
    <xf numFmtId="9" fontId="14" fillId="0" borderId="0" applyFon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</cellStyleXfs>
  <cellXfs count="410">
    <xf numFmtId="0" fontId="0" fillId="0" borderId="0" xfId="0"/>
    <xf numFmtId="0" fontId="0" fillId="3" borderId="0" xfId="0" applyFill="1"/>
    <xf numFmtId="0" fontId="1" fillId="3" borderId="0" xfId="0" applyFont="1" applyFill="1" applyAlignment="1">
      <alignment horizontal="center" vertical="center" wrapText="1" readingOrder="2"/>
    </xf>
    <xf numFmtId="0" fontId="5" fillId="3" borderId="0" xfId="0" applyFont="1" applyFill="1" applyAlignment="1">
      <alignment horizontal="center" vertical="center" wrapText="1" readingOrder="2"/>
    </xf>
    <xf numFmtId="0" fontId="13" fillId="3" borderId="0" xfId="0" applyFont="1" applyFill="1"/>
    <xf numFmtId="0" fontId="4" fillId="3" borderId="0" xfId="3" applyFont="1" applyFill="1" applyProtection="1">
      <protection hidden="1"/>
    </xf>
    <xf numFmtId="0" fontId="4" fillId="3" borderId="0" xfId="3" applyFont="1" applyFill="1"/>
    <xf numFmtId="0" fontId="1" fillId="3" borderId="0" xfId="0" applyFont="1" applyFill="1" applyBorder="1" applyAlignment="1">
      <alignment horizontal="center"/>
    </xf>
    <xf numFmtId="0" fontId="27" fillId="4" borderId="1" xfId="0" applyFont="1" applyFill="1" applyBorder="1" applyAlignment="1">
      <alignment horizontal="center"/>
    </xf>
    <xf numFmtId="0" fontId="27" fillId="4" borderId="1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wrapText="1" readingOrder="2"/>
    </xf>
    <xf numFmtId="0" fontId="11" fillId="5" borderId="5" xfId="0" applyFont="1" applyFill="1" applyBorder="1" applyAlignment="1">
      <alignment vertical="center" wrapText="1" readingOrder="2"/>
    </xf>
    <xf numFmtId="0" fontId="7" fillId="0" borderId="1" xfId="3" applyFont="1" applyFill="1" applyBorder="1" applyAlignment="1" applyProtection="1">
      <alignment horizontal="center" vertical="center"/>
      <protection hidden="1"/>
    </xf>
    <xf numFmtId="0" fontId="7" fillId="0" borderId="1" xfId="3" applyFont="1" applyFill="1" applyBorder="1" applyAlignment="1" applyProtection="1">
      <alignment horizontal="center" vertical="center" wrapText="1"/>
      <protection hidden="1"/>
    </xf>
    <xf numFmtId="0" fontId="7" fillId="0" borderId="1" xfId="3" applyFont="1" applyFill="1" applyBorder="1" applyAlignment="1" applyProtection="1">
      <alignment horizontal="right" vertical="center" wrapText="1"/>
      <protection hidden="1"/>
    </xf>
    <xf numFmtId="0" fontId="4" fillId="3" borderId="0" xfId="3" applyFont="1" applyFill="1" applyAlignment="1" applyProtection="1">
      <alignment horizontal="center"/>
      <protection hidden="1"/>
    </xf>
    <xf numFmtId="0" fontId="5" fillId="0" borderId="1" xfId="3" applyFont="1" applyFill="1" applyBorder="1" applyAlignment="1" applyProtection="1">
      <alignment horizontal="center" vertical="center"/>
      <protection hidden="1"/>
    </xf>
    <xf numFmtId="0" fontId="13" fillId="3" borderId="0" xfId="0" applyFont="1" applyFill="1" applyBorder="1" applyAlignment="1">
      <alignment horizontal="center"/>
    </xf>
    <xf numFmtId="0" fontId="27" fillId="0" borderId="1" xfId="0" applyFont="1" applyBorder="1" applyAlignment="1" applyProtection="1">
      <alignment horizontal="right"/>
      <protection locked="0"/>
    </xf>
    <xf numFmtId="165" fontId="24" fillId="0" borderId="1" xfId="1" applyNumberFormat="1" applyFont="1" applyFill="1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5" fontId="24" fillId="0" borderId="1" xfId="1" applyNumberFormat="1" applyFont="1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right"/>
      <protection locked="0"/>
    </xf>
    <xf numFmtId="0" fontId="13" fillId="0" borderId="6" xfId="0" applyFont="1" applyBorder="1" applyAlignment="1" applyProtection="1">
      <alignment horizontal="right"/>
      <protection locked="0"/>
    </xf>
    <xf numFmtId="0" fontId="13" fillId="0" borderId="7" xfId="0" applyFont="1" applyBorder="1" applyProtection="1">
      <protection locked="0"/>
    </xf>
    <xf numFmtId="3" fontId="7" fillId="0" borderId="1" xfId="1" applyNumberFormat="1" applyFont="1" applyFill="1" applyBorder="1" applyAlignment="1" applyProtection="1">
      <alignment horizontal="right" vertical="center"/>
      <protection locked="0" hidden="1"/>
    </xf>
    <xf numFmtId="0" fontId="7" fillId="0" borderId="1" xfId="3" applyFont="1" applyFill="1" applyBorder="1" applyAlignment="1" applyProtection="1">
      <alignment horizontal="center" vertical="center"/>
      <protection locked="0" hidden="1"/>
    </xf>
    <xf numFmtId="0" fontId="0" fillId="3" borderId="0" xfId="0" applyFill="1" applyAlignment="1">
      <alignment horizontal="center"/>
    </xf>
    <xf numFmtId="165" fontId="7" fillId="0" borderId="1" xfId="1" applyNumberFormat="1" applyFont="1" applyFill="1" applyBorder="1" applyAlignment="1" applyProtection="1">
      <alignment horizontal="right"/>
      <protection locked="0"/>
    </xf>
    <xf numFmtId="165" fontId="28" fillId="0" borderId="1" xfId="1" applyNumberFormat="1" applyFont="1" applyFill="1" applyBorder="1" applyAlignment="1" applyProtection="1">
      <alignment horizontal="right" vertical="center"/>
      <protection locked="0"/>
    </xf>
    <xf numFmtId="0" fontId="10" fillId="2" borderId="8" xfId="0" applyFont="1" applyFill="1" applyBorder="1" applyAlignment="1">
      <alignment horizontal="center" vertical="center" textRotation="255"/>
    </xf>
    <xf numFmtId="3" fontId="13" fillId="0" borderId="1" xfId="1" applyNumberFormat="1" applyFont="1" applyBorder="1" applyAlignment="1" applyProtection="1">
      <alignment horizontal="right"/>
      <protection locked="0"/>
    </xf>
    <xf numFmtId="0" fontId="13" fillId="0" borderId="8" xfId="0" applyFont="1" applyBorder="1" applyAlignment="1" applyProtection="1">
      <alignment horizontal="right"/>
      <protection locked="0"/>
    </xf>
    <xf numFmtId="0" fontId="13" fillId="0" borderId="1" xfId="0" applyFont="1" applyBorder="1" applyProtection="1">
      <protection locked="0"/>
    </xf>
    <xf numFmtId="165" fontId="7" fillId="0" borderId="1" xfId="1" applyNumberFormat="1" applyFont="1" applyFill="1" applyBorder="1" applyAlignment="1" applyProtection="1">
      <alignment horizontal="righ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3" fontId="5" fillId="6" borderId="1" xfId="1" applyNumberFormat="1" applyFont="1" applyFill="1" applyBorder="1" applyAlignment="1" applyProtection="1">
      <alignment horizontal="right" vertical="center"/>
      <protection hidden="1"/>
    </xf>
    <xf numFmtId="0" fontId="7" fillId="3" borderId="0" xfId="3" applyFont="1" applyFill="1" applyBorder="1" applyAlignment="1" applyProtection="1">
      <alignment horizontal="center" vertical="center"/>
      <protection hidden="1"/>
    </xf>
    <xf numFmtId="165" fontId="29" fillId="0" borderId="1" xfId="1" applyNumberFormat="1" applyFont="1" applyFill="1" applyBorder="1" applyAlignment="1" applyProtection="1">
      <alignment horizontal="right" vertical="center"/>
      <protection locked="0"/>
    </xf>
    <xf numFmtId="0" fontId="16" fillId="3" borderId="0" xfId="0" applyFont="1" applyFill="1"/>
    <xf numFmtId="165" fontId="5" fillId="7" borderId="1" xfId="1" applyNumberFormat="1" applyFont="1" applyFill="1" applyBorder="1" applyAlignment="1" applyProtection="1">
      <alignment horizontal="right" vertical="center"/>
      <protection hidden="1"/>
    </xf>
    <xf numFmtId="0" fontId="13" fillId="3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 wrapText="1"/>
    </xf>
    <xf numFmtId="0" fontId="5" fillId="3" borderId="0" xfId="3" applyFont="1" applyFill="1" applyBorder="1" applyAlignment="1" applyProtection="1">
      <alignment vertical="center"/>
      <protection hidden="1"/>
    </xf>
    <xf numFmtId="0" fontId="4" fillId="3" borderId="0" xfId="3" applyFont="1" applyFill="1" applyBorder="1"/>
    <xf numFmtId="0" fontId="11" fillId="3" borderId="0" xfId="0" applyFont="1" applyFill="1" applyBorder="1" applyAlignment="1">
      <alignment horizontal="center"/>
    </xf>
    <xf numFmtId="3" fontId="28" fillId="0" borderId="1" xfId="1" applyNumberFormat="1" applyFont="1" applyBorder="1" applyAlignment="1" applyProtection="1">
      <alignment horizontal="right" vertical="center"/>
      <protection locked="0" hidden="1"/>
    </xf>
    <xf numFmtId="3" fontId="4" fillId="0" borderId="1" xfId="1" applyNumberFormat="1" applyFont="1" applyBorder="1" applyAlignment="1" applyProtection="1">
      <alignment horizontal="right"/>
      <protection locked="0"/>
    </xf>
    <xf numFmtId="165" fontId="30" fillId="7" borderId="1" xfId="1" applyNumberFormat="1" applyFont="1" applyFill="1" applyBorder="1" applyAlignment="1" applyProtection="1">
      <alignment horizontal="right" vertical="center"/>
      <protection hidden="1"/>
    </xf>
    <xf numFmtId="0" fontId="13" fillId="0" borderId="9" xfId="0" applyFont="1" applyBorder="1" applyAlignment="1" applyProtection="1">
      <alignment horizontal="right"/>
      <protection locked="0"/>
    </xf>
    <xf numFmtId="0" fontId="13" fillId="0" borderId="10" xfId="0" applyFont="1" applyBorder="1" applyProtection="1">
      <protection locked="0"/>
    </xf>
    <xf numFmtId="3" fontId="4" fillId="0" borderId="1" xfId="1" applyNumberFormat="1" applyFont="1" applyFill="1" applyBorder="1" applyAlignment="1" applyProtection="1">
      <alignment horizontal="right"/>
      <protection locked="0"/>
    </xf>
    <xf numFmtId="165" fontId="4" fillId="0" borderId="1" xfId="1" applyNumberFormat="1" applyFont="1" applyFill="1" applyBorder="1" applyAlignment="1" applyProtection="1">
      <alignment horizontal="right"/>
      <protection locked="0"/>
    </xf>
    <xf numFmtId="165" fontId="13" fillId="0" borderId="11" xfId="1" applyNumberFormat="1" applyFont="1" applyBorder="1" applyAlignment="1" applyProtection="1">
      <alignment horizontal="right"/>
      <protection hidden="1"/>
    </xf>
    <xf numFmtId="165" fontId="13" fillId="0" borderId="12" xfId="1" applyNumberFormat="1" applyFont="1" applyBorder="1" applyAlignment="1" applyProtection="1">
      <alignment horizontal="right"/>
      <protection hidden="1"/>
    </xf>
    <xf numFmtId="3" fontId="7" fillId="0" borderId="1" xfId="1" applyNumberFormat="1" applyFont="1" applyFill="1" applyBorder="1" applyAlignment="1" applyProtection="1">
      <alignment horizontal="right"/>
      <protection locked="0" hidden="1"/>
    </xf>
    <xf numFmtId="0" fontId="7" fillId="3" borderId="0" xfId="3" applyFont="1" applyFill="1" applyBorder="1" applyProtection="1">
      <protection hidden="1"/>
    </xf>
    <xf numFmtId="0" fontId="13" fillId="3" borderId="0" xfId="0" applyFont="1" applyFill="1" applyBorder="1"/>
    <xf numFmtId="0" fontId="5" fillId="3" borderId="0" xfId="3" applyFont="1" applyFill="1" applyBorder="1" applyAlignment="1" applyProtection="1">
      <alignment horizontal="center" vertical="center"/>
      <protection hidden="1"/>
    </xf>
    <xf numFmtId="3" fontId="5" fillId="3" borderId="0" xfId="3" applyNumberFormat="1" applyFont="1" applyFill="1" applyBorder="1" applyAlignment="1" applyProtection="1">
      <alignment horizontal="center" vertical="center"/>
      <protection hidden="1"/>
    </xf>
    <xf numFmtId="0" fontId="11" fillId="5" borderId="13" xfId="0" applyFont="1" applyFill="1" applyBorder="1" applyAlignment="1">
      <alignment horizontal="center"/>
    </xf>
    <xf numFmtId="0" fontId="11" fillId="5" borderId="14" xfId="0" applyFont="1" applyFill="1" applyBorder="1" applyAlignment="1">
      <alignment horizontal="center"/>
    </xf>
    <xf numFmtId="0" fontId="11" fillId="5" borderId="15" xfId="0" applyFont="1" applyFill="1" applyBorder="1" applyAlignment="1">
      <alignment horizontal="center"/>
    </xf>
    <xf numFmtId="0" fontId="17" fillId="6" borderId="16" xfId="0" applyFont="1" applyFill="1" applyBorder="1" applyAlignment="1">
      <alignment horizontal="center"/>
    </xf>
    <xf numFmtId="3" fontId="13" fillId="0" borderId="1" xfId="1" applyNumberFormat="1" applyFont="1" applyBorder="1" applyAlignment="1" applyProtection="1">
      <alignment horizontal="right"/>
      <protection hidden="1"/>
    </xf>
    <xf numFmtId="3" fontId="13" fillId="0" borderId="17" xfId="1" applyNumberFormat="1" applyFont="1" applyBorder="1" applyAlignment="1" applyProtection="1">
      <alignment horizontal="right"/>
      <protection hidden="1"/>
    </xf>
    <xf numFmtId="0" fontId="17" fillId="7" borderId="16" xfId="0" applyFont="1" applyFill="1" applyBorder="1" applyAlignment="1">
      <alignment horizontal="center"/>
    </xf>
    <xf numFmtId="3" fontId="0" fillId="3" borderId="0" xfId="0" applyNumberFormat="1" applyFill="1"/>
    <xf numFmtId="165" fontId="24" fillId="0" borderId="18" xfId="1" applyNumberFormat="1" applyFont="1" applyBorder="1" applyAlignment="1" applyProtection="1">
      <alignment horizontal="right"/>
      <protection locked="0"/>
    </xf>
    <xf numFmtId="0" fontId="17" fillId="8" borderId="19" xfId="0" applyFont="1" applyFill="1" applyBorder="1" applyAlignment="1">
      <alignment horizontal="center"/>
    </xf>
    <xf numFmtId="3" fontId="13" fillId="0" borderId="10" xfId="1" applyNumberFormat="1" applyFont="1" applyBorder="1" applyAlignment="1" applyProtection="1">
      <alignment horizontal="right"/>
      <protection hidden="1"/>
    </xf>
    <xf numFmtId="3" fontId="13" fillId="0" borderId="20" xfId="1" applyNumberFormat="1" applyFont="1" applyBorder="1" applyAlignment="1" applyProtection="1">
      <alignment horizontal="right"/>
      <protection hidden="1"/>
    </xf>
    <xf numFmtId="164" fontId="27" fillId="3" borderId="0" xfId="1" applyNumberFormat="1" applyFont="1" applyFill="1" applyBorder="1"/>
    <xf numFmtId="0" fontId="27" fillId="3" borderId="0" xfId="0" applyFont="1" applyFill="1" applyBorder="1" applyAlignment="1">
      <alignment horizontal="center" vertical="center"/>
    </xf>
    <xf numFmtId="0" fontId="27" fillId="0" borderId="0" xfId="0" applyFont="1" applyFill="1" applyBorder="1"/>
    <xf numFmtId="0" fontId="17" fillId="2" borderId="21" xfId="0" applyFont="1" applyFill="1" applyBorder="1" applyAlignment="1">
      <alignment horizontal="center"/>
    </xf>
    <xf numFmtId="3" fontId="13" fillId="0" borderId="11" xfId="1" applyNumberFormat="1" applyFont="1" applyBorder="1" applyAlignment="1" applyProtection="1">
      <alignment horizontal="right"/>
      <protection hidden="1"/>
    </xf>
    <xf numFmtId="3" fontId="13" fillId="0" borderId="12" xfId="1" applyNumberFormat="1" applyFont="1" applyBorder="1" applyAlignment="1" applyProtection="1">
      <alignment horizontal="right"/>
      <protection hidden="1"/>
    </xf>
    <xf numFmtId="0" fontId="0" fillId="3" borderId="0" xfId="0" applyFill="1" applyAlignment="1">
      <alignment horizontal="center" vertical="center"/>
    </xf>
    <xf numFmtId="0" fontId="0" fillId="0" borderId="0" xfId="0" applyFill="1" applyBorder="1" applyProtection="1">
      <protection hidden="1"/>
    </xf>
    <xf numFmtId="0" fontId="17" fillId="2" borderId="0" xfId="0" applyFont="1" applyFill="1" applyBorder="1" applyAlignment="1">
      <alignment horizontal="center"/>
    </xf>
    <xf numFmtId="0" fontId="31" fillId="3" borderId="0" xfId="0" applyFont="1" applyFill="1"/>
    <xf numFmtId="0" fontId="32" fillId="0" borderId="0" xfId="0" applyFont="1" applyFill="1" applyAlignment="1">
      <alignment readingOrder="2"/>
    </xf>
    <xf numFmtId="165" fontId="5" fillId="7" borderId="1" xfId="1" applyNumberFormat="1" applyFont="1" applyFill="1" applyBorder="1" applyAlignment="1" applyProtection="1">
      <alignment vertical="center"/>
      <protection hidden="1"/>
    </xf>
    <xf numFmtId="0" fontId="32" fillId="3" borderId="0" xfId="0" applyFont="1" applyFill="1" applyAlignment="1">
      <alignment readingOrder="2"/>
    </xf>
    <xf numFmtId="0" fontId="11" fillId="5" borderId="22" xfId="0" applyFont="1" applyFill="1" applyBorder="1" applyAlignment="1">
      <alignment horizontal="center"/>
    </xf>
    <xf numFmtId="0" fontId="11" fillId="5" borderId="23" xfId="0" applyFont="1" applyFill="1" applyBorder="1" applyAlignment="1">
      <alignment horizontal="center"/>
    </xf>
    <xf numFmtId="0" fontId="5" fillId="3" borderId="0" xfId="3" applyFont="1" applyFill="1" applyBorder="1" applyAlignment="1" applyProtection="1">
      <alignment horizontal="center"/>
      <protection hidden="1"/>
    </xf>
    <xf numFmtId="0" fontId="5" fillId="3" borderId="0" xfId="3" applyFont="1" applyFill="1" applyBorder="1" applyProtection="1">
      <protection hidden="1"/>
    </xf>
    <xf numFmtId="0" fontId="33" fillId="3" borderId="0" xfId="0" applyFont="1" applyFill="1" applyAlignment="1">
      <alignment readingOrder="2"/>
    </xf>
    <xf numFmtId="0" fontId="13" fillId="0" borderId="16" xfId="0" applyFont="1" applyFill="1" applyBorder="1" applyAlignment="1">
      <alignment horizontal="center"/>
    </xf>
    <xf numFmtId="3" fontId="13" fillId="0" borderId="18" xfId="1" applyNumberFormat="1" applyFont="1" applyFill="1" applyBorder="1" applyAlignment="1" applyProtection="1">
      <alignment horizontal="right"/>
      <protection hidden="1"/>
    </xf>
    <xf numFmtId="0" fontId="7" fillId="0" borderId="1" xfId="3" applyFont="1" applyBorder="1" applyAlignment="1" applyProtection="1">
      <alignment horizontal="center" vertical="center"/>
      <protection locked="0" hidden="1"/>
    </xf>
    <xf numFmtId="0" fontId="13" fillId="0" borderId="4" xfId="0" applyFont="1" applyBorder="1" applyAlignment="1">
      <alignment horizontal="center"/>
    </xf>
    <xf numFmtId="3" fontId="13" fillId="0" borderId="5" xfId="1" applyNumberFormat="1" applyFont="1" applyBorder="1" applyAlignment="1" applyProtection="1">
      <alignment horizontal="right"/>
      <protection hidden="1"/>
    </xf>
    <xf numFmtId="3" fontId="24" fillId="4" borderId="24" xfId="1" applyNumberFormat="1" applyFont="1" applyFill="1" applyBorder="1" applyAlignment="1" applyProtection="1">
      <alignment horizontal="right"/>
      <protection hidden="1"/>
    </xf>
    <xf numFmtId="0" fontId="7" fillId="0" borderId="1" xfId="3" applyFont="1" applyBorder="1" applyAlignment="1" applyProtection="1">
      <alignment horizontal="center" vertical="center"/>
      <protection locked="0"/>
    </xf>
    <xf numFmtId="165" fontId="7" fillId="0" borderId="1" xfId="1" applyNumberFormat="1" applyFont="1" applyBorder="1" applyAlignment="1" applyProtection="1">
      <alignment horizontal="right" vertical="center"/>
      <protection locked="0"/>
    </xf>
    <xf numFmtId="0" fontId="20" fillId="3" borderId="0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wrapText="1"/>
    </xf>
    <xf numFmtId="0" fontId="11" fillId="4" borderId="25" xfId="0" applyFont="1" applyFill="1" applyBorder="1" applyAlignment="1">
      <alignment horizontal="center"/>
    </xf>
    <xf numFmtId="3" fontId="13" fillId="0" borderId="26" xfId="1" applyNumberFormat="1" applyFont="1" applyBorder="1" applyAlignment="1" applyProtection="1">
      <alignment horizontal="right"/>
      <protection hidden="1"/>
    </xf>
    <xf numFmtId="0" fontId="0" fillId="3" borderId="0" xfId="0" applyFill="1" applyBorder="1" applyAlignment="1">
      <alignment horizontal="center"/>
    </xf>
    <xf numFmtId="165" fontId="24" fillId="4" borderId="15" xfId="1" applyNumberFormat="1" applyFont="1" applyFill="1" applyBorder="1" applyAlignment="1" applyProtection="1">
      <alignment horizontal="right"/>
      <protection hidden="1"/>
    </xf>
    <xf numFmtId="0" fontId="0" fillId="3" borderId="0" xfId="0" applyFill="1" applyBorder="1"/>
    <xf numFmtId="165" fontId="28" fillId="0" borderId="1" xfId="1" applyNumberFormat="1" applyFont="1" applyBorder="1" applyAlignment="1" applyProtection="1">
      <alignment horizontal="right" vertical="center"/>
      <protection locked="0"/>
    </xf>
    <xf numFmtId="0" fontId="11" fillId="3" borderId="0" xfId="0" applyFont="1" applyFill="1" applyBorder="1" applyAlignment="1">
      <alignment horizontal="center" vertical="center" wrapText="1"/>
    </xf>
    <xf numFmtId="165" fontId="24" fillId="4" borderId="3" xfId="1" applyNumberFormat="1" applyFont="1" applyFill="1" applyBorder="1" applyAlignment="1" applyProtection="1">
      <alignment horizontal="right"/>
      <protection hidden="1"/>
    </xf>
    <xf numFmtId="0" fontId="0" fillId="3" borderId="0" xfId="0" applyFill="1" applyAlignment="1">
      <alignment horizontal="left" vertical="center"/>
    </xf>
    <xf numFmtId="164" fontId="34" fillId="3" borderId="0" xfId="1" applyNumberFormat="1" applyFont="1" applyFill="1" applyAlignment="1">
      <alignment horizontal="right" vertical="center" readingOrder="2"/>
    </xf>
    <xf numFmtId="3" fontId="13" fillId="0" borderId="5" xfId="1" applyNumberFormat="1" applyFont="1" applyBorder="1" applyAlignment="1" applyProtection="1">
      <alignment horizontal="right"/>
      <protection locked="0"/>
    </xf>
    <xf numFmtId="0" fontId="0" fillId="3" borderId="0" xfId="0" applyFill="1" applyAlignment="1">
      <alignment horizontal="left"/>
    </xf>
    <xf numFmtId="165" fontId="24" fillId="4" borderId="12" xfId="1" applyNumberFormat="1" applyFont="1" applyFill="1" applyBorder="1" applyAlignment="1" applyProtection="1">
      <alignment horizontal="right" vertical="center"/>
      <protection hidden="1"/>
    </xf>
    <xf numFmtId="3" fontId="13" fillId="0" borderId="27" xfId="1" applyNumberFormat="1" applyFont="1" applyBorder="1" applyAlignment="1" applyProtection="1">
      <alignment horizontal="center"/>
      <protection hidden="1"/>
    </xf>
    <xf numFmtId="3" fontId="13" fillId="0" borderId="7" xfId="1" applyNumberFormat="1" applyFont="1" applyBorder="1" applyAlignment="1" applyProtection="1">
      <alignment horizontal="center"/>
      <protection hidden="1"/>
    </xf>
    <xf numFmtId="3" fontId="13" fillId="0" borderId="17" xfId="1" applyNumberFormat="1" applyFont="1" applyBorder="1" applyAlignment="1" applyProtection="1">
      <alignment horizontal="center"/>
      <protection hidden="1"/>
    </xf>
    <xf numFmtId="0" fontId="8" fillId="0" borderId="1" xfId="3" applyFont="1" applyFill="1" applyBorder="1" applyAlignment="1" applyProtection="1">
      <alignment horizontal="left" vertical="center"/>
      <protection hidden="1"/>
    </xf>
    <xf numFmtId="165" fontId="8" fillId="0" borderId="28" xfId="1" applyNumberFormat="1" applyFont="1" applyFill="1" applyBorder="1" applyAlignment="1" applyProtection="1">
      <alignment horizontal="right" vertical="center"/>
      <protection hidden="1"/>
    </xf>
    <xf numFmtId="165" fontId="5" fillId="0" borderId="1" xfId="1" applyNumberFormat="1" applyFont="1" applyFill="1" applyBorder="1" applyAlignment="1" applyProtection="1">
      <alignment horizontal="right" vertical="center"/>
      <protection hidden="1"/>
    </xf>
    <xf numFmtId="0" fontId="20" fillId="3" borderId="0" xfId="0" applyFont="1" applyFill="1" applyBorder="1" applyAlignment="1">
      <alignment horizontal="center"/>
    </xf>
    <xf numFmtId="0" fontId="4" fillId="3" borderId="0" xfId="3" applyFont="1" applyFill="1" applyAlignment="1">
      <alignment horizontal="center" vertical="center" wrapText="1" readingOrder="2"/>
    </xf>
    <xf numFmtId="0" fontId="5" fillId="0" borderId="1" xfId="3" applyFont="1" applyFill="1" applyBorder="1" applyAlignment="1" applyProtection="1">
      <alignment horizontal="center"/>
      <protection hidden="1"/>
    </xf>
    <xf numFmtId="165" fontId="6" fillId="0" borderId="1" xfId="1" applyNumberFormat="1" applyFont="1" applyFill="1" applyBorder="1" applyAlignment="1" applyProtection="1">
      <alignment horizontal="right"/>
      <protection locked="0"/>
    </xf>
    <xf numFmtId="0" fontId="13" fillId="0" borderId="16" xfId="0" applyFont="1" applyBorder="1" applyAlignment="1" applyProtection="1">
      <alignment horizontal="center"/>
      <protection locked="0"/>
    </xf>
    <xf numFmtId="0" fontId="13" fillId="0" borderId="17" xfId="0" applyFont="1" applyBorder="1" applyProtection="1">
      <protection locked="0"/>
    </xf>
    <xf numFmtId="165" fontId="5" fillId="8" borderId="1" xfId="1" applyNumberFormat="1" applyFont="1" applyFill="1" applyBorder="1" applyAlignment="1" applyProtection="1">
      <alignment horizontal="right" vertical="center"/>
      <protection hidden="1"/>
    </xf>
    <xf numFmtId="0" fontId="15" fillId="2" borderId="0" xfId="0" applyFont="1" applyFill="1" applyBorder="1" applyAlignment="1">
      <alignment vertical="center" textRotation="255"/>
    </xf>
    <xf numFmtId="3" fontId="13" fillId="0" borderId="12" xfId="1" applyNumberFormat="1" applyFont="1" applyBorder="1" applyAlignment="1">
      <alignment horizontal="right"/>
    </xf>
    <xf numFmtId="165" fontId="29" fillId="7" borderId="1" xfId="1" applyNumberFormat="1" applyFont="1" applyFill="1" applyBorder="1" applyAlignment="1" applyProtection="1">
      <alignment horizontal="right" vertical="center"/>
      <protection hidden="1"/>
    </xf>
    <xf numFmtId="0" fontId="10" fillId="2" borderId="0" xfId="0" applyFont="1" applyFill="1" applyBorder="1" applyAlignment="1">
      <alignment vertical="center" textRotation="255"/>
    </xf>
    <xf numFmtId="165" fontId="4" fillId="0" borderId="1" xfId="1" applyNumberFormat="1" applyFont="1" applyBorder="1" applyAlignment="1" applyProtection="1">
      <alignment horizontal="right"/>
      <protection locked="0"/>
    </xf>
    <xf numFmtId="0" fontId="6" fillId="3" borderId="0" xfId="0" applyFont="1" applyFill="1"/>
    <xf numFmtId="0" fontId="13" fillId="0" borderId="4" xfId="0" applyFont="1" applyBorder="1" applyAlignment="1" applyProtection="1">
      <alignment horizontal="center"/>
      <protection locked="0"/>
    </xf>
    <xf numFmtId="0" fontId="13" fillId="0" borderId="3" xfId="0" applyFont="1" applyBorder="1" applyProtection="1">
      <protection locked="0"/>
    </xf>
    <xf numFmtId="0" fontId="11" fillId="0" borderId="21" xfId="0" applyFont="1" applyBorder="1" applyAlignment="1">
      <alignment horizontal="center"/>
    </xf>
    <xf numFmtId="3" fontId="11" fillId="0" borderId="11" xfId="1" applyNumberFormat="1" applyFont="1" applyBorder="1" applyAlignment="1" applyProtection="1">
      <alignment horizontal="right"/>
      <protection hidden="1"/>
    </xf>
    <xf numFmtId="3" fontId="11" fillId="0" borderId="12" xfId="1" applyNumberFormat="1" applyFont="1" applyBorder="1" applyAlignment="1" applyProtection="1">
      <alignment horizontal="right"/>
      <protection hidden="1"/>
    </xf>
    <xf numFmtId="0" fontId="13" fillId="0" borderId="0" xfId="0" applyFont="1" applyBorder="1"/>
    <xf numFmtId="0" fontId="2" fillId="3" borderId="0" xfId="0" applyFont="1" applyFill="1"/>
    <xf numFmtId="0" fontId="13" fillId="3" borderId="0" xfId="0" applyFont="1" applyFill="1" applyBorder="1" applyAlignment="1"/>
    <xf numFmtId="0" fontId="6" fillId="0" borderId="0" xfId="0" applyFont="1"/>
    <xf numFmtId="0" fontId="0" fillId="0" borderId="0" xfId="0" applyFill="1" applyBorder="1"/>
    <xf numFmtId="0" fontId="0" fillId="0" borderId="0" xfId="0" applyFill="1"/>
    <xf numFmtId="0" fontId="11" fillId="3" borderId="0" xfId="0" applyFont="1" applyFill="1" applyBorder="1"/>
    <xf numFmtId="0" fontId="2" fillId="0" borderId="0" xfId="0" applyFont="1"/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0" fillId="0" borderId="0" xfId="0" applyFont="1" applyFill="1" applyBorder="1"/>
    <xf numFmtId="0" fontId="5" fillId="0" borderId="0" xfId="3" applyFont="1" applyFill="1" applyBorder="1" applyAlignment="1" applyProtection="1">
      <protection hidden="1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1" fillId="0" borderId="0" xfId="0" applyFont="1" applyFill="1" applyBorder="1"/>
    <xf numFmtId="0" fontId="4" fillId="0" borderId="0" xfId="3" applyFont="1"/>
    <xf numFmtId="165" fontId="7" fillId="9" borderId="1" xfId="1" applyNumberFormat="1" applyFont="1" applyFill="1" applyBorder="1" applyAlignment="1" applyProtection="1">
      <alignment horizontal="right" vertical="center"/>
      <protection hidden="1"/>
    </xf>
    <xf numFmtId="165" fontId="5" fillId="9" borderId="1" xfId="1" applyNumberFormat="1" applyFont="1" applyFill="1" applyBorder="1" applyAlignment="1" applyProtection="1">
      <alignment horizontal="right" vertical="center"/>
      <protection hidden="1"/>
    </xf>
    <xf numFmtId="165" fontId="28" fillId="9" borderId="1" xfId="1" applyNumberFormat="1" applyFont="1" applyFill="1" applyBorder="1" applyAlignment="1" applyProtection="1">
      <alignment horizontal="right" vertical="center"/>
      <protection hidden="1"/>
    </xf>
    <xf numFmtId="165" fontId="4" fillId="9" borderId="1" xfId="1" applyNumberFormat="1" applyFont="1" applyFill="1" applyBorder="1" applyAlignment="1" applyProtection="1">
      <alignment horizontal="right"/>
      <protection hidden="1"/>
    </xf>
    <xf numFmtId="165" fontId="7" fillId="9" borderId="1" xfId="1" applyNumberFormat="1" applyFont="1" applyFill="1" applyBorder="1" applyAlignment="1" applyProtection="1">
      <alignment horizontal="right"/>
      <protection hidden="1"/>
    </xf>
    <xf numFmtId="165" fontId="29" fillId="9" borderId="1" xfId="1" applyNumberFormat="1" applyFont="1" applyFill="1" applyBorder="1" applyAlignment="1" applyProtection="1">
      <alignment horizontal="right" vertical="center"/>
      <protection hidden="1"/>
    </xf>
    <xf numFmtId="165" fontId="6" fillId="9" borderId="1" xfId="1" applyNumberFormat="1" applyFont="1" applyFill="1" applyBorder="1" applyAlignment="1" applyProtection="1">
      <alignment horizontal="right"/>
      <protection hidden="1"/>
    </xf>
    <xf numFmtId="165" fontId="7" fillId="9" borderId="1" xfId="1" applyNumberFormat="1" applyFont="1" applyFill="1" applyBorder="1" applyAlignment="1" applyProtection="1">
      <protection hidden="1"/>
    </xf>
    <xf numFmtId="165" fontId="4" fillId="9" borderId="1" xfId="1" applyNumberFormat="1" applyFont="1" applyFill="1" applyBorder="1" applyAlignment="1" applyProtection="1">
      <protection hidden="1"/>
    </xf>
    <xf numFmtId="165" fontId="6" fillId="9" borderId="1" xfId="1" applyNumberFormat="1" applyFont="1" applyFill="1" applyBorder="1" applyAlignment="1" applyProtection="1">
      <alignment horizontal="right" vertical="center"/>
      <protection hidden="1"/>
    </xf>
    <xf numFmtId="165" fontId="24" fillId="9" borderId="1" xfId="1" applyNumberFormat="1" applyFont="1" applyFill="1" applyBorder="1" applyAlignment="1" applyProtection="1">
      <alignment horizontal="right"/>
      <protection hidden="1"/>
    </xf>
    <xf numFmtId="165" fontId="24" fillId="9" borderId="18" xfId="1" applyNumberFormat="1" applyFont="1" applyFill="1" applyBorder="1" applyAlignment="1" applyProtection="1">
      <alignment horizontal="right"/>
      <protection hidden="1"/>
    </xf>
    <xf numFmtId="0" fontId="0" fillId="0" borderId="29" xfId="0" applyBorder="1"/>
    <xf numFmtId="0" fontId="0" fillId="0" borderId="30" xfId="0" applyBorder="1"/>
    <xf numFmtId="0" fontId="0" fillId="0" borderId="0" xfId="0" applyBorder="1"/>
    <xf numFmtId="0" fontId="0" fillId="3" borderId="58" xfId="0" applyFill="1" applyBorder="1"/>
    <xf numFmtId="0" fontId="35" fillId="3" borderId="59" xfId="0" applyFont="1" applyFill="1" applyBorder="1" applyAlignment="1">
      <alignment vertical="center"/>
    </xf>
    <xf numFmtId="3" fontId="13" fillId="0" borderId="14" xfId="1" applyNumberFormat="1" applyFont="1" applyBorder="1" applyAlignment="1" applyProtection="1">
      <alignment horizontal="right"/>
      <protection locked="0" hidden="1"/>
    </xf>
    <xf numFmtId="3" fontId="13" fillId="0" borderId="15" xfId="1" applyNumberFormat="1" applyFont="1" applyBorder="1" applyAlignment="1" applyProtection="1">
      <alignment horizontal="right"/>
      <protection locked="0" hidden="1"/>
    </xf>
    <xf numFmtId="3" fontId="13" fillId="0" borderId="1" xfId="1" applyNumberFormat="1" applyFont="1" applyBorder="1" applyAlignment="1" applyProtection="1">
      <alignment horizontal="right"/>
      <protection locked="0" hidden="1"/>
    </xf>
    <xf numFmtId="3" fontId="13" fillId="0" borderId="17" xfId="1" applyNumberFormat="1" applyFont="1" applyBorder="1" applyAlignment="1" applyProtection="1">
      <alignment horizontal="right"/>
      <protection locked="0" hidden="1"/>
    </xf>
    <xf numFmtId="3" fontId="13" fillId="0" borderId="10" xfId="1" applyNumberFormat="1" applyFont="1" applyBorder="1" applyAlignment="1" applyProtection="1">
      <alignment horizontal="right"/>
      <protection locked="0" hidden="1"/>
    </xf>
    <xf numFmtId="3" fontId="13" fillId="0" borderId="20" xfId="1" applyNumberFormat="1" applyFont="1" applyBorder="1" applyAlignment="1" applyProtection="1">
      <alignment horizontal="right"/>
      <protection locked="0" hidden="1"/>
    </xf>
    <xf numFmtId="3" fontId="13" fillId="0" borderId="5" xfId="1" applyNumberFormat="1" applyFont="1" applyBorder="1" applyAlignment="1" applyProtection="1">
      <alignment horizontal="right"/>
      <protection locked="0" hidden="1"/>
    </xf>
    <xf numFmtId="3" fontId="13" fillId="0" borderId="3" xfId="1" applyNumberFormat="1" applyFont="1" applyBorder="1" applyAlignment="1" applyProtection="1">
      <alignment horizontal="right"/>
      <protection locked="0" hidden="1"/>
    </xf>
    <xf numFmtId="165" fontId="13" fillId="0" borderId="31" xfId="1" applyNumberFormat="1" applyFont="1" applyBorder="1" applyAlignment="1" applyProtection="1">
      <alignment horizontal="right"/>
      <protection locked="0" hidden="1"/>
    </xf>
    <xf numFmtId="165" fontId="13" fillId="0" borderId="32" xfId="1" applyNumberFormat="1" applyFont="1" applyBorder="1" applyAlignment="1" applyProtection="1">
      <alignment horizontal="right"/>
      <protection locked="0" hidden="1"/>
    </xf>
    <xf numFmtId="165" fontId="13" fillId="0" borderId="18" xfId="1" applyNumberFormat="1" applyFont="1" applyBorder="1" applyAlignment="1" applyProtection="1">
      <alignment horizontal="right"/>
      <protection locked="0" hidden="1"/>
    </xf>
    <xf numFmtId="165" fontId="13" fillId="0" borderId="17" xfId="1" applyNumberFormat="1" applyFont="1" applyBorder="1" applyAlignment="1" applyProtection="1">
      <alignment horizontal="right"/>
      <protection locked="0" hidden="1"/>
    </xf>
    <xf numFmtId="165" fontId="13" fillId="0" borderId="33" xfId="1" applyNumberFormat="1" applyFont="1" applyBorder="1" applyAlignment="1" applyProtection="1">
      <alignment horizontal="right"/>
      <protection locked="0" hidden="1"/>
    </xf>
    <xf numFmtId="165" fontId="13" fillId="0" borderId="20" xfId="1" applyNumberFormat="1" applyFont="1" applyBorder="1" applyAlignment="1" applyProtection="1">
      <alignment horizontal="right"/>
      <protection locked="0" hidden="1"/>
    </xf>
    <xf numFmtId="0" fontId="6" fillId="0" borderId="1" xfId="3" applyFont="1" applyFill="1" applyBorder="1" applyAlignment="1" applyProtection="1">
      <alignment horizontal="center" vertical="center"/>
      <protection locked="0"/>
    </xf>
    <xf numFmtId="165" fontId="6" fillId="0" borderId="1" xfId="1" applyNumberFormat="1" applyFont="1" applyFill="1" applyBorder="1" applyAlignment="1" applyProtection="1">
      <alignment horizontal="right" vertical="center"/>
      <protection locked="0"/>
    </xf>
    <xf numFmtId="10" fontId="7" fillId="0" borderId="1" xfId="5" applyNumberFormat="1" applyFont="1" applyFill="1" applyBorder="1" applyAlignment="1" applyProtection="1">
      <alignment horizontal="center" vertical="center"/>
      <protection locked="0" hidden="1"/>
    </xf>
    <xf numFmtId="10" fontId="24" fillId="0" borderId="1" xfId="5" applyNumberFormat="1" applyFont="1" applyBorder="1" applyAlignment="1" applyProtection="1">
      <alignment horizontal="center" vertical="center"/>
      <protection locked="0"/>
    </xf>
    <xf numFmtId="166" fontId="24" fillId="0" borderId="1" xfId="1" applyNumberFormat="1" applyFont="1" applyBorder="1" applyAlignment="1" applyProtection="1">
      <alignment horizontal="center"/>
      <protection locked="0"/>
    </xf>
    <xf numFmtId="166" fontId="24" fillId="0" borderId="1" xfId="1" applyNumberFormat="1" applyFont="1" applyFill="1" applyBorder="1" applyAlignment="1" applyProtection="1">
      <alignment horizontal="center"/>
      <protection locked="0"/>
    </xf>
    <xf numFmtId="0" fontId="1" fillId="3" borderId="0" xfId="0" applyFont="1" applyFill="1" applyAlignment="1" applyProtection="1">
      <alignment horizontal="center" vertical="center" wrapText="1" readingOrder="2"/>
      <protection hidden="1"/>
    </xf>
    <xf numFmtId="0" fontId="36" fillId="3" borderId="0" xfId="0" applyFont="1" applyFill="1" applyAlignment="1" applyProtection="1">
      <alignment readingOrder="2"/>
      <protection hidden="1"/>
    </xf>
    <xf numFmtId="0" fontId="37" fillId="2" borderId="6" xfId="6" applyFont="1" applyFill="1" applyBorder="1" applyAlignment="1" applyProtection="1">
      <alignment horizontal="center" vertical="center" textRotation="255"/>
    </xf>
    <xf numFmtId="0" fontId="7" fillId="0" borderId="1" xfId="3" applyFont="1" applyFill="1" applyBorder="1" applyAlignment="1" applyProtection="1">
      <alignment horizontal="center" vertical="center"/>
      <protection locked="0"/>
    </xf>
    <xf numFmtId="0" fontId="1" fillId="5" borderId="34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0" fontId="1" fillId="3" borderId="0" xfId="0" applyFont="1" applyFill="1" applyAlignment="1" applyProtection="1">
      <alignment horizontal="center" vertical="center" wrapText="1" readingOrder="2"/>
      <protection hidden="1"/>
    </xf>
    <xf numFmtId="0" fontId="13" fillId="3" borderId="36" xfId="0" applyFont="1" applyFill="1" applyBorder="1"/>
    <xf numFmtId="3" fontId="13" fillId="0" borderId="18" xfId="1" applyNumberFormat="1" applyFont="1" applyBorder="1" applyAlignment="1" applyProtection="1">
      <alignment horizontal="right"/>
      <protection locked="0" hidden="1"/>
    </xf>
    <xf numFmtId="0" fontId="13" fillId="3" borderId="37" xfId="0" applyFont="1" applyFill="1" applyBorder="1"/>
    <xf numFmtId="0" fontId="0" fillId="3" borderId="60" xfId="0" applyFill="1" applyBorder="1"/>
    <xf numFmtId="0" fontId="11" fillId="5" borderId="4" xfId="0" applyFont="1" applyFill="1" applyBorder="1" applyAlignment="1">
      <alignment horizontal="center" vertical="center"/>
    </xf>
    <xf numFmtId="3" fontId="13" fillId="0" borderId="21" xfId="1" applyNumberFormat="1" applyFont="1" applyBorder="1" applyAlignment="1">
      <alignment horizontal="right"/>
    </xf>
    <xf numFmtId="0" fontId="13" fillId="3" borderId="38" xfId="0" applyFont="1" applyFill="1" applyBorder="1" applyAlignment="1" applyProtection="1">
      <alignment horizontal="right" vertical="center" readingOrder="2"/>
      <protection locked="0"/>
    </xf>
    <xf numFmtId="0" fontId="13" fillId="3" borderId="39" xfId="0" applyFont="1" applyFill="1" applyBorder="1" applyAlignment="1" applyProtection="1">
      <alignment horizontal="right" vertical="center" readingOrder="2"/>
      <protection locked="0"/>
    </xf>
    <xf numFmtId="0" fontId="13" fillId="3" borderId="40" xfId="0" applyFont="1" applyFill="1" applyBorder="1" applyAlignment="1" applyProtection="1">
      <alignment vertical="center"/>
      <protection locked="0"/>
    </xf>
    <xf numFmtId="0" fontId="13" fillId="3" borderId="28" xfId="0" applyFont="1" applyFill="1" applyBorder="1" applyAlignment="1" applyProtection="1">
      <alignment vertical="center"/>
      <protection locked="0"/>
    </xf>
    <xf numFmtId="0" fontId="10" fillId="3" borderId="8" xfId="0" applyFont="1" applyFill="1" applyBorder="1" applyAlignment="1">
      <alignment horizontal="center" vertical="center" textRotation="255"/>
    </xf>
    <xf numFmtId="0" fontId="37" fillId="3" borderId="6" xfId="6" applyFont="1" applyFill="1" applyBorder="1" applyAlignment="1" applyProtection="1">
      <alignment horizontal="center" vertical="center" textRotation="255"/>
    </xf>
    <xf numFmtId="0" fontId="13" fillId="3" borderId="40" xfId="0" applyFont="1" applyFill="1" applyBorder="1" applyAlignment="1" applyProtection="1">
      <alignment horizontal="right" vertical="center" readingOrder="2"/>
      <protection locked="0"/>
    </xf>
    <xf numFmtId="0" fontId="13" fillId="3" borderId="28" xfId="0" applyFont="1" applyFill="1" applyBorder="1" applyAlignment="1" applyProtection="1">
      <alignment horizontal="right" vertical="center" readingOrder="2"/>
      <protection locked="0"/>
    </xf>
    <xf numFmtId="0" fontId="10" fillId="3" borderId="41" xfId="0" applyFont="1" applyFill="1" applyBorder="1" applyAlignment="1">
      <alignment horizontal="center" vertical="center" textRotation="255"/>
    </xf>
    <xf numFmtId="0" fontId="37" fillId="3" borderId="8" xfId="6" applyFont="1" applyFill="1" applyBorder="1" applyAlignment="1" applyProtection="1">
      <alignment horizontal="center" vertical="center" textRotation="255"/>
    </xf>
    <xf numFmtId="0" fontId="10" fillId="3" borderId="6" xfId="0" applyFont="1" applyFill="1" applyBorder="1" applyAlignment="1">
      <alignment horizontal="center" vertical="center" textRotation="255"/>
    </xf>
    <xf numFmtId="0" fontId="10" fillId="3" borderId="0" xfId="0" applyFont="1" applyFill="1" applyBorder="1" applyAlignment="1">
      <alignment horizontal="center" vertical="center" textRotation="255"/>
    </xf>
    <xf numFmtId="0" fontId="10" fillId="3" borderId="22" xfId="0" applyFont="1" applyFill="1" applyBorder="1" applyAlignment="1">
      <alignment horizontal="center" vertical="center" textRotation="255"/>
    </xf>
    <xf numFmtId="0" fontId="13" fillId="3" borderId="42" xfId="0" applyFont="1" applyFill="1" applyBorder="1" applyAlignment="1" applyProtection="1">
      <alignment vertical="center"/>
      <protection locked="0"/>
    </xf>
    <xf numFmtId="0" fontId="13" fillId="3" borderId="39" xfId="0" applyFont="1" applyFill="1" applyBorder="1" applyAlignment="1" applyProtection="1">
      <alignment vertical="center"/>
      <protection locked="0"/>
    </xf>
    <xf numFmtId="0" fontId="10" fillId="3" borderId="43" xfId="0" applyFont="1" applyFill="1" applyBorder="1" applyAlignment="1">
      <alignment horizontal="center" vertical="center" textRotation="255"/>
    </xf>
    <xf numFmtId="0" fontId="37" fillId="3" borderId="22" xfId="6" applyFont="1" applyFill="1" applyBorder="1" applyAlignment="1" applyProtection="1">
      <alignment horizontal="center" vertical="center" textRotation="255"/>
    </xf>
    <xf numFmtId="0" fontId="13" fillId="3" borderId="42" xfId="0" applyFont="1" applyFill="1" applyBorder="1" applyAlignment="1" applyProtection="1">
      <alignment horizontal="right" vertical="center" readingOrder="2"/>
      <protection locked="0"/>
    </xf>
    <xf numFmtId="0" fontId="37" fillId="3" borderId="9" xfId="6" applyFont="1" applyFill="1" applyBorder="1" applyAlignment="1" applyProtection="1">
      <alignment horizontal="center" vertical="center" textRotation="255"/>
    </xf>
    <xf numFmtId="0" fontId="10" fillId="3" borderId="9" xfId="0" applyFont="1" applyFill="1" applyBorder="1" applyAlignment="1">
      <alignment horizontal="center" vertical="center" textRotation="255"/>
    </xf>
    <xf numFmtId="0" fontId="10" fillId="3" borderId="44" xfId="0" applyFont="1" applyFill="1" applyBorder="1" applyAlignment="1">
      <alignment horizontal="center" vertical="center" textRotation="255"/>
    </xf>
    <xf numFmtId="0" fontId="10" fillId="3" borderId="45" xfId="0" applyFont="1" applyFill="1" applyBorder="1" applyAlignment="1">
      <alignment horizontal="center" vertical="center" textRotation="255"/>
    </xf>
    <xf numFmtId="0" fontId="11" fillId="3" borderId="46" xfId="0" applyFont="1" applyFill="1" applyBorder="1" applyAlignment="1">
      <alignment horizontal="center" vertical="center"/>
    </xf>
    <xf numFmtId="0" fontId="0" fillId="9" borderId="1" xfId="0" applyFill="1" applyBorder="1" applyProtection="1">
      <protection hidden="1"/>
    </xf>
    <xf numFmtId="0" fontId="27" fillId="4" borderId="1" xfId="0" applyFont="1" applyFill="1" applyBorder="1" applyAlignment="1" applyProtection="1">
      <alignment horizontal="center"/>
      <protection hidden="1"/>
    </xf>
    <xf numFmtId="0" fontId="27" fillId="4" borderId="1" xfId="0" applyFont="1" applyFill="1" applyBorder="1" applyAlignment="1" applyProtection="1">
      <alignment horizontal="center" vertical="center"/>
      <protection hidden="1"/>
    </xf>
    <xf numFmtId="165" fontId="24" fillId="0" borderId="1" xfId="1" applyNumberFormat="1" applyFont="1" applyFill="1" applyBorder="1" applyAlignment="1" applyProtection="1">
      <alignment horizontal="right"/>
      <protection hidden="1"/>
    </xf>
    <xf numFmtId="0" fontId="27" fillId="0" borderId="1" xfId="0" applyFont="1" applyBorder="1" applyAlignment="1" applyProtection="1">
      <alignment horizontal="right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165" fontId="24" fillId="0" borderId="1" xfId="1" applyNumberFormat="1" applyFont="1" applyBorder="1" applyAlignment="1" applyProtection="1">
      <alignment horizontal="right"/>
      <protection hidden="1"/>
    </xf>
    <xf numFmtId="167" fontId="0" fillId="0" borderId="1" xfId="0" applyNumberFormat="1" applyBorder="1" applyAlignment="1" applyProtection="1">
      <alignment horizontal="right"/>
      <protection hidden="1"/>
    </xf>
    <xf numFmtId="0" fontId="27" fillId="0" borderId="1" xfId="0" applyFont="1" applyFill="1" applyBorder="1" applyAlignment="1" applyProtection="1">
      <alignment horizontal="center"/>
      <protection hidden="1"/>
    </xf>
    <xf numFmtId="0" fontId="27" fillId="0" borderId="47" xfId="0" applyFont="1" applyFill="1" applyBorder="1" applyProtection="1">
      <protection hidden="1"/>
    </xf>
    <xf numFmtId="0" fontId="27" fillId="0" borderId="48" xfId="0" applyFont="1" applyFill="1" applyBorder="1" applyProtection="1">
      <protection hidden="1"/>
    </xf>
    <xf numFmtId="164" fontId="24" fillId="0" borderId="41" xfId="1" applyNumberFormat="1" applyFont="1" applyBorder="1" applyAlignment="1" applyProtection="1">
      <alignment horizontal="right"/>
      <protection hidden="1"/>
    </xf>
    <xf numFmtId="164" fontId="24" fillId="0" borderId="36" xfId="1" applyNumberFormat="1" applyFont="1" applyBorder="1" applyAlignment="1" applyProtection="1">
      <alignment horizontal="right"/>
      <protection hidden="1"/>
    </xf>
    <xf numFmtId="164" fontId="24" fillId="0" borderId="47" xfId="1" applyNumberFormat="1" applyFont="1" applyBorder="1" applyAlignment="1" applyProtection="1">
      <alignment horizontal="right"/>
      <protection hidden="1"/>
    </xf>
    <xf numFmtId="164" fontId="24" fillId="0" borderId="48" xfId="1" applyNumberFormat="1" applyFont="1" applyBorder="1" applyAlignment="1" applyProtection="1">
      <alignment horizontal="right"/>
      <protection hidden="1"/>
    </xf>
    <xf numFmtId="165" fontId="27" fillId="4" borderId="7" xfId="1" applyNumberFormat="1" applyFont="1" applyFill="1" applyBorder="1" applyAlignment="1" applyProtection="1">
      <alignment horizontal="right"/>
      <protection hidden="1"/>
    </xf>
    <xf numFmtId="0" fontId="0" fillId="3" borderId="40" xfId="0" applyFill="1" applyBorder="1" applyProtection="1">
      <protection hidden="1"/>
    </xf>
    <xf numFmtId="165" fontId="24" fillId="3" borderId="40" xfId="1" applyNumberFormat="1" applyFont="1" applyFill="1" applyBorder="1" applyAlignment="1" applyProtection="1">
      <alignment horizontal="right"/>
      <protection hidden="1"/>
    </xf>
    <xf numFmtId="0" fontId="27" fillId="3" borderId="40" xfId="0" applyFont="1" applyFill="1" applyBorder="1" applyAlignment="1" applyProtection="1">
      <alignment horizontal="right"/>
      <protection hidden="1"/>
    </xf>
    <xf numFmtId="166" fontId="24" fillId="3" borderId="0" xfId="1" applyNumberFormat="1" applyFont="1" applyFill="1" applyBorder="1" applyAlignment="1" applyProtection="1">
      <alignment horizontal="center"/>
      <protection hidden="1"/>
    </xf>
    <xf numFmtId="10" fontId="24" fillId="3" borderId="0" xfId="5" applyNumberFormat="1" applyFont="1" applyFill="1" applyBorder="1" applyAlignment="1" applyProtection="1">
      <alignment horizontal="center" vertical="center"/>
      <protection hidden="1"/>
    </xf>
    <xf numFmtId="0" fontId="0" fillId="3" borderId="0" xfId="0" applyFill="1" applyBorder="1" applyAlignment="1" applyProtection="1">
      <alignment horizontal="center" vertical="center"/>
      <protection hidden="1"/>
    </xf>
    <xf numFmtId="0" fontId="0" fillId="3" borderId="0" xfId="0" applyFill="1" applyBorder="1" applyAlignment="1" applyProtection="1">
      <alignment horizontal="right"/>
      <protection hidden="1"/>
    </xf>
    <xf numFmtId="0" fontId="7" fillId="0" borderId="1" xfId="3" applyFont="1" applyFill="1" applyBorder="1" applyAlignment="1" applyProtection="1">
      <alignment horizontal="right" vertical="center" wrapText="1"/>
      <protection locked="0"/>
    </xf>
    <xf numFmtId="0" fontId="5" fillId="6" borderId="1" xfId="3" applyFont="1" applyFill="1" applyBorder="1" applyAlignment="1" applyProtection="1">
      <alignment horizontal="right" vertical="center"/>
      <protection hidden="1"/>
    </xf>
    <xf numFmtId="0" fontId="13" fillId="0" borderId="0" xfId="0" applyFont="1" applyFill="1" applyBorder="1" applyAlignment="1">
      <alignment horizontal="center"/>
    </xf>
    <xf numFmtId="0" fontId="7" fillId="0" borderId="1" xfId="3" applyFont="1" applyFill="1" applyBorder="1" applyAlignment="1" applyProtection="1">
      <alignment horizontal="right" wrapText="1"/>
      <protection locked="0"/>
    </xf>
    <xf numFmtId="0" fontId="7" fillId="0" borderId="18" xfId="3" applyFont="1" applyFill="1" applyBorder="1" applyAlignment="1" applyProtection="1">
      <alignment horizontal="center" vertical="center" wrapText="1"/>
      <protection hidden="1"/>
    </xf>
    <xf numFmtId="0" fontId="7" fillId="0" borderId="28" xfId="3" applyFont="1" applyFill="1" applyBorder="1" applyAlignment="1" applyProtection="1">
      <alignment horizontal="center" vertical="center" wrapText="1"/>
      <protection hidden="1"/>
    </xf>
    <xf numFmtId="0" fontId="13" fillId="3" borderId="40" xfId="0" applyFont="1" applyFill="1" applyBorder="1" applyAlignment="1" applyProtection="1">
      <alignment horizontal="center" vertical="center"/>
      <protection locked="0"/>
    </xf>
    <xf numFmtId="0" fontId="13" fillId="3" borderId="28" xfId="0" applyFont="1" applyFill="1" applyBorder="1" applyAlignment="1" applyProtection="1">
      <alignment horizontal="center" vertical="center"/>
      <protection locked="0"/>
    </xf>
    <xf numFmtId="0" fontId="13" fillId="3" borderId="45" xfId="0" applyFont="1" applyFill="1" applyBorder="1" applyAlignment="1" applyProtection="1">
      <alignment horizontal="right" vertical="center"/>
      <protection locked="0"/>
    </xf>
    <xf numFmtId="0" fontId="13" fillId="3" borderId="2" xfId="0" applyFont="1" applyFill="1" applyBorder="1" applyAlignment="1" applyProtection="1">
      <alignment horizontal="right" vertical="center"/>
      <protection locked="0"/>
    </xf>
    <xf numFmtId="0" fontId="13" fillId="3" borderId="40" xfId="0" applyFont="1" applyFill="1" applyBorder="1" applyAlignment="1" applyProtection="1">
      <alignment horizontal="right" vertical="center"/>
      <protection locked="0"/>
    </xf>
    <xf numFmtId="0" fontId="13" fillId="3" borderId="28" xfId="0" applyFont="1" applyFill="1" applyBorder="1" applyAlignment="1" applyProtection="1">
      <alignment horizontal="right" vertical="center"/>
      <protection locked="0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38" fillId="10" borderId="61" xfId="0" applyFont="1" applyFill="1" applyBorder="1" applyAlignment="1">
      <alignment horizontal="center" readingOrder="2"/>
    </xf>
    <xf numFmtId="0" fontId="0" fillId="0" borderId="62" xfId="0" applyBorder="1"/>
    <xf numFmtId="0" fontId="0" fillId="0" borderId="63" xfId="0" applyBorder="1"/>
    <xf numFmtId="0" fontId="38" fillId="10" borderId="64" xfId="0" applyFont="1" applyFill="1" applyBorder="1" applyAlignment="1">
      <alignment horizontal="center" readingOrder="2"/>
    </xf>
    <xf numFmtId="0" fontId="38" fillId="10" borderId="65" xfId="0" applyFont="1" applyFill="1" applyBorder="1" applyAlignment="1">
      <alignment horizontal="center" readingOrder="2"/>
    </xf>
    <xf numFmtId="0" fontId="38" fillId="10" borderId="66" xfId="0" applyFont="1" applyFill="1" applyBorder="1" applyAlignment="1">
      <alignment horizontal="center" readingOrder="2"/>
    </xf>
    <xf numFmtId="0" fontId="39" fillId="3" borderId="61" xfId="0" applyFont="1" applyFill="1" applyBorder="1" applyAlignment="1" applyProtection="1">
      <alignment horizontal="center" vertical="center"/>
      <protection locked="0"/>
    </xf>
    <xf numFmtId="0" fontId="39" fillId="3" borderId="64" xfId="0" applyFont="1" applyFill="1" applyBorder="1" applyAlignment="1" applyProtection="1">
      <alignment horizontal="center" vertical="center"/>
      <protection locked="0"/>
    </xf>
    <xf numFmtId="0" fontId="11" fillId="3" borderId="47" xfId="0" applyFont="1" applyFill="1" applyBorder="1" applyAlignment="1">
      <alignment horizontal="center" vertical="center"/>
    </xf>
    <xf numFmtId="0" fontId="11" fillId="3" borderId="46" xfId="0" applyFont="1" applyFill="1" applyBorder="1" applyAlignment="1">
      <alignment horizontal="center" vertical="center"/>
    </xf>
    <xf numFmtId="0" fontId="7" fillId="0" borderId="1" xfId="3" applyFont="1" applyFill="1" applyBorder="1" applyAlignment="1" applyProtection="1">
      <alignment horizontal="right" vertical="center"/>
      <protection locked="0"/>
    </xf>
    <xf numFmtId="0" fontId="5" fillId="7" borderId="1" xfId="3" applyFont="1" applyFill="1" applyBorder="1" applyAlignment="1" applyProtection="1">
      <alignment horizontal="right" vertical="center"/>
      <protection hidden="1"/>
    </xf>
    <xf numFmtId="0" fontId="7" fillId="0" borderId="1" xfId="3" applyFont="1" applyFill="1" applyBorder="1" applyAlignment="1" applyProtection="1">
      <alignment horizontal="right"/>
      <protection locked="0"/>
    </xf>
    <xf numFmtId="0" fontId="6" fillId="0" borderId="1" xfId="3" applyFont="1" applyFill="1" applyBorder="1" applyAlignment="1" applyProtection="1">
      <alignment horizontal="right"/>
      <protection locked="0"/>
    </xf>
    <xf numFmtId="0" fontId="6" fillId="0" borderId="1" xfId="3" applyFont="1" applyFill="1" applyBorder="1" applyAlignment="1" applyProtection="1">
      <alignment horizontal="right" wrapText="1"/>
      <protection locked="0"/>
    </xf>
    <xf numFmtId="0" fontId="5" fillId="8" borderId="1" xfId="3" applyFont="1" applyFill="1" applyBorder="1" applyAlignment="1" applyProtection="1">
      <alignment horizontal="right" vertical="center"/>
      <protection hidden="1"/>
    </xf>
    <xf numFmtId="0" fontId="8" fillId="7" borderId="18" xfId="3" applyFont="1" applyFill="1" applyBorder="1" applyAlignment="1" applyProtection="1">
      <alignment horizontal="right" vertical="center"/>
      <protection hidden="1"/>
    </xf>
    <xf numFmtId="0" fontId="8" fillId="7" borderId="40" xfId="3" applyFont="1" applyFill="1" applyBorder="1" applyAlignment="1" applyProtection="1">
      <alignment horizontal="right" vertical="center"/>
      <protection hidden="1"/>
    </xf>
    <xf numFmtId="0" fontId="8" fillId="7" borderId="28" xfId="3" applyFont="1" applyFill="1" applyBorder="1" applyAlignment="1" applyProtection="1">
      <alignment horizontal="right" vertical="center"/>
      <protection hidden="1"/>
    </xf>
    <xf numFmtId="0" fontId="4" fillId="0" borderId="1" xfId="3" applyFont="1" applyBorder="1" applyAlignment="1" applyProtection="1">
      <alignment horizontal="right"/>
      <protection locked="0"/>
    </xf>
    <xf numFmtId="0" fontId="23" fillId="7" borderId="1" xfId="3" applyFont="1" applyFill="1" applyBorder="1" applyAlignment="1" applyProtection="1">
      <alignment horizontal="center" vertical="center"/>
      <protection hidden="1"/>
    </xf>
    <xf numFmtId="0" fontId="23" fillId="7" borderId="1" xfId="3" applyFont="1" applyFill="1" applyBorder="1" applyAlignment="1" applyProtection="1">
      <alignment horizontal="center"/>
      <protection hidden="1"/>
    </xf>
    <xf numFmtId="0" fontId="4" fillId="3" borderId="0" xfId="3" applyFont="1" applyFill="1" applyAlignment="1">
      <alignment horizontal="center" readingOrder="2"/>
    </xf>
    <xf numFmtId="0" fontId="5" fillId="0" borderId="1" xfId="3" applyFont="1" applyFill="1" applyBorder="1" applyAlignment="1" applyProtection="1">
      <alignment horizontal="right"/>
      <protection hidden="1"/>
    </xf>
    <xf numFmtId="0" fontId="5" fillId="7" borderId="18" xfId="3" applyFont="1" applyFill="1" applyBorder="1" applyAlignment="1" applyProtection="1">
      <alignment horizontal="right" vertical="center"/>
      <protection hidden="1"/>
    </xf>
    <xf numFmtId="0" fontId="5" fillId="7" borderId="40" xfId="3" applyFont="1" applyFill="1" applyBorder="1" applyAlignment="1" applyProtection="1">
      <alignment horizontal="right" vertical="center"/>
      <protection hidden="1"/>
    </xf>
    <xf numFmtId="0" fontId="5" fillId="7" borderId="28" xfId="3" applyFont="1" applyFill="1" applyBorder="1" applyAlignment="1" applyProtection="1">
      <alignment horizontal="right" vertical="center"/>
      <protection hidden="1"/>
    </xf>
    <xf numFmtId="0" fontId="32" fillId="4" borderId="21" xfId="0" applyFont="1" applyFill="1" applyBorder="1" applyAlignment="1">
      <alignment horizontal="left" readingOrder="2"/>
    </xf>
    <xf numFmtId="0" fontId="32" fillId="4" borderId="11" xfId="0" applyFont="1" applyFill="1" applyBorder="1" applyAlignment="1">
      <alignment horizontal="left" readingOrder="2"/>
    </xf>
    <xf numFmtId="0" fontId="11" fillId="5" borderId="8" xfId="0" applyFont="1" applyFill="1" applyBorder="1" applyAlignment="1">
      <alignment horizontal="center"/>
    </xf>
    <xf numFmtId="0" fontId="11" fillId="5" borderId="40" xfId="0" applyFont="1" applyFill="1" applyBorder="1" applyAlignment="1">
      <alignment horizontal="center"/>
    </xf>
    <xf numFmtId="0" fontId="11" fillId="5" borderId="49" xfId="0" applyFont="1" applyFill="1" applyBorder="1" applyAlignment="1">
      <alignment horizontal="center"/>
    </xf>
    <xf numFmtId="0" fontId="5" fillId="7" borderId="18" xfId="3" applyFont="1" applyFill="1" applyBorder="1" applyAlignment="1" applyProtection="1">
      <alignment horizontal="right" vertical="center" wrapText="1"/>
      <protection hidden="1"/>
    </xf>
    <xf numFmtId="0" fontId="5" fillId="7" borderId="28" xfId="3" applyFont="1" applyFill="1" applyBorder="1" applyAlignment="1" applyProtection="1">
      <alignment horizontal="right" vertical="center" wrapText="1"/>
      <protection hidden="1"/>
    </xf>
    <xf numFmtId="0" fontId="4" fillId="3" borderId="44" xfId="3" applyFont="1" applyFill="1" applyBorder="1" applyAlignment="1">
      <alignment horizontal="center" readingOrder="2"/>
    </xf>
    <xf numFmtId="0" fontId="23" fillId="8" borderId="1" xfId="3" applyFont="1" applyFill="1" applyBorder="1" applyAlignment="1" applyProtection="1">
      <alignment horizontal="center"/>
      <protection hidden="1"/>
    </xf>
    <xf numFmtId="3" fontId="13" fillId="0" borderId="43" xfId="1" applyNumberFormat="1" applyFont="1" applyBorder="1" applyAlignment="1" applyProtection="1">
      <alignment horizontal="center" vertical="center"/>
      <protection hidden="1"/>
    </xf>
    <xf numFmtId="3" fontId="13" fillId="0" borderId="45" xfId="1" applyNumberFormat="1" applyFont="1" applyBorder="1" applyAlignment="1" applyProtection="1">
      <alignment horizontal="center" vertical="center"/>
      <protection hidden="1"/>
    </xf>
    <xf numFmtId="3" fontId="13" fillId="0" borderId="24" xfId="1" applyNumberFormat="1" applyFont="1" applyBorder="1" applyAlignment="1" applyProtection="1">
      <alignment horizontal="center" vertical="center"/>
      <protection hidden="1"/>
    </xf>
    <xf numFmtId="0" fontId="1" fillId="3" borderId="0" xfId="0" applyFont="1" applyFill="1" applyBorder="1" applyAlignment="1">
      <alignment horizontal="center"/>
    </xf>
    <xf numFmtId="0" fontId="11" fillId="5" borderId="13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5" fillId="0" borderId="18" xfId="3" applyFont="1" applyFill="1" applyBorder="1" applyAlignment="1" applyProtection="1">
      <alignment horizontal="center" vertical="center"/>
      <protection hidden="1"/>
    </xf>
    <xf numFmtId="0" fontId="5" fillId="0" borderId="28" xfId="3" applyFont="1" applyFill="1" applyBorder="1" applyAlignment="1" applyProtection="1">
      <alignment horizontal="center" vertical="center"/>
      <protection hidden="1"/>
    </xf>
    <xf numFmtId="0" fontId="6" fillId="0" borderId="1" xfId="3" applyFont="1" applyFill="1" applyBorder="1" applyAlignment="1" applyProtection="1">
      <alignment horizontal="right" vertical="center"/>
      <protection locked="0"/>
    </xf>
    <xf numFmtId="0" fontId="32" fillId="4" borderId="4" xfId="0" applyFont="1" applyFill="1" applyBorder="1" applyAlignment="1">
      <alignment horizontal="left" readingOrder="2"/>
    </xf>
    <xf numFmtId="0" fontId="32" fillId="4" borderId="5" xfId="0" applyFont="1" applyFill="1" applyBorder="1" applyAlignment="1">
      <alignment horizontal="left" readingOrder="2"/>
    </xf>
    <xf numFmtId="0" fontId="11" fillId="5" borderId="13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27" fillId="4" borderId="31" xfId="0" applyFont="1" applyFill="1" applyBorder="1" applyAlignment="1">
      <alignment horizontal="center"/>
    </xf>
    <xf numFmtId="0" fontId="27" fillId="4" borderId="38" xfId="0" applyFont="1" applyFill="1" applyBorder="1" applyAlignment="1">
      <alignment horizontal="center"/>
    </xf>
    <xf numFmtId="0" fontId="32" fillId="4" borderId="13" xfId="0" applyFont="1" applyFill="1" applyBorder="1" applyAlignment="1">
      <alignment horizontal="left" readingOrder="2"/>
    </xf>
    <xf numFmtId="0" fontId="32" fillId="4" borderId="14" xfId="0" applyFont="1" applyFill="1" applyBorder="1" applyAlignment="1">
      <alignment horizontal="left" readingOrder="2"/>
    </xf>
    <xf numFmtId="0" fontId="1" fillId="0" borderId="0" xfId="0" applyFont="1" applyBorder="1" applyAlignment="1">
      <alignment horizontal="center" vertical="center"/>
    </xf>
    <xf numFmtId="0" fontId="1" fillId="7" borderId="18" xfId="3" applyFont="1" applyFill="1" applyBorder="1" applyAlignment="1" applyProtection="1">
      <alignment horizontal="center"/>
      <protection hidden="1"/>
    </xf>
    <xf numFmtId="0" fontId="1" fillId="7" borderId="40" xfId="3" applyFont="1" applyFill="1" applyBorder="1" applyAlignment="1" applyProtection="1">
      <alignment horizontal="center"/>
      <protection hidden="1"/>
    </xf>
    <xf numFmtId="0" fontId="1" fillId="7" borderId="28" xfId="3" applyFont="1" applyFill="1" applyBorder="1" applyAlignment="1" applyProtection="1">
      <alignment horizontal="center"/>
      <protection hidden="1"/>
    </xf>
    <xf numFmtId="0" fontId="11" fillId="4" borderId="50" xfId="0" applyFont="1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/>
    </xf>
    <xf numFmtId="0" fontId="6" fillId="0" borderId="10" xfId="3" applyFont="1" applyFill="1" applyBorder="1" applyAlignment="1" applyProtection="1">
      <alignment horizontal="center" vertical="center"/>
      <protection hidden="1"/>
    </xf>
    <xf numFmtId="0" fontId="6" fillId="0" borderId="7" xfId="3" applyFont="1" applyFill="1" applyBorder="1" applyAlignment="1" applyProtection="1">
      <alignment horizontal="center" vertical="center"/>
      <protection hidden="1"/>
    </xf>
    <xf numFmtId="0" fontId="6" fillId="0" borderId="1" xfId="3" applyFont="1" applyFill="1" applyBorder="1" applyAlignment="1" applyProtection="1">
      <alignment horizontal="right" vertical="center" wrapText="1"/>
      <protection locked="0"/>
    </xf>
    <xf numFmtId="165" fontId="7" fillId="0" borderId="1" xfId="1" applyNumberFormat="1" applyFont="1" applyFill="1" applyBorder="1" applyAlignment="1" applyProtection="1">
      <alignment horizontal="right"/>
      <protection locked="0"/>
    </xf>
    <xf numFmtId="165" fontId="7" fillId="9" borderId="10" xfId="1" applyNumberFormat="1" applyFont="1" applyFill="1" applyBorder="1" applyAlignment="1" applyProtection="1">
      <protection hidden="1"/>
    </xf>
    <xf numFmtId="165" fontId="7" fillId="9" borderId="7" xfId="1" applyNumberFormat="1" applyFont="1" applyFill="1" applyBorder="1" applyAlignment="1" applyProtection="1">
      <protection hidden="1"/>
    </xf>
    <xf numFmtId="0" fontId="7" fillId="0" borderId="18" xfId="3" applyFont="1" applyFill="1" applyBorder="1" applyAlignment="1" applyProtection="1">
      <alignment horizontal="right"/>
      <protection locked="0"/>
    </xf>
    <xf numFmtId="0" fontId="7" fillId="0" borderId="28" xfId="3" applyFont="1" applyFill="1" applyBorder="1" applyAlignment="1" applyProtection="1">
      <alignment horizontal="right"/>
      <protection locked="0"/>
    </xf>
    <xf numFmtId="165" fontId="4" fillId="0" borderId="1" xfId="1" applyNumberFormat="1" applyFont="1" applyFill="1" applyBorder="1" applyAlignment="1" applyProtection="1">
      <alignment horizontal="right"/>
      <protection locked="0"/>
    </xf>
    <xf numFmtId="165" fontId="4" fillId="9" borderId="10" xfId="1" applyNumberFormat="1" applyFont="1" applyFill="1" applyBorder="1" applyAlignment="1" applyProtection="1">
      <protection hidden="1"/>
    </xf>
    <xf numFmtId="165" fontId="4" fillId="9" borderId="7" xfId="1" applyNumberFormat="1" applyFont="1" applyFill="1" applyBorder="1" applyAlignment="1" applyProtection="1">
      <protection hidden="1"/>
    </xf>
    <xf numFmtId="0" fontId="5" fillId="2" borderId="1" xfId="3" applyFont="1" applyFill="1" applyBorder="1" applyAlignment="1" applyProtection="1">
      <alignment horizontal="right" vertical="center"/>
      <protection locked="0"/>
    </xf>
    <xf numFmtId="0" fontId="1" fillId="3" borderId="0" xfId="0" applyFont="1" applyFill="1" applyBorder="1" applyAlignment="1">
      <alignment horizontal="center" vertical="center"/>
    </xf>
    <xf numFmtId="0" fontId="5" fillId="0" borderId="1" xfId="3" applyFont="1" applyFill="1" applyBorder="1" applyAlignment="1" applyProtection="1">
      <alignment horizontal="right" vertical="center" wrapText="1"/>
      <protection locked="0"/>
    </xf>
    <xf numFmtId="0" fontId="7" fillId="0" borderId="1" xfId="3" applyFont="1" applyFill="1" applyBorder="1" applyAlignment="1" applyProtection="1">
      <alignment horizontal="right" vertical="center"/>
      <protection locked="0" hidden="1"/>
    </xf>
    <xf numFmtId="0" fontId="4" fillId="0" borderId="1" xfId="3" applyFont="1" applyFill="1" applyBorder="1" applyAlignment="1" applyProtection="1">
      <alignment horizontal="center"/>
      <protection locked="0" hidden="1"/>
    </xf>
    <xf numFmtId="0" fontId="4" fillId="0" borderId="18" xfId="3" applyFont="1" applyBorder="1" applyAlignment="1">
      <alignment horizontal="right"/>
    </xf>
    <xf numFmtId="0" fontId="4" fillId="0" borderId="28" xfId="3" applyFont="1" applyBorder="1" applyAlignment="1">
      <alignment horizontal="right"/>
    </xf>
    <xf numFmtId="0" fontId="5" fillId="0" borderId="18" xfId="3" applyFont="1" applyFill="1" applyBorder="1" applyAlignment="1" applyProtection="1">
      <alignment horizontal="right"/>
      <protection hidden="1"/>
    </xf>
    <xf numFmtId="0" fontId="5" fillId="0" borderId="28" xfId="3" applyFont="1" applyFill="1" applyBorder="1" applyAlignment="1" applyProtection="1">
      <alignment horizontal="right"/>
      <protection hidden="1"/>
    </xf>
    <xf numFmtId="165" fontId="7" fillId="0" borderId="1" xfId="1" applyNumberFormat="1" applyFont="1" applyFill="1" applyBorder="1" applyAlignment="1" applyProtection="1">
      <alignment horizontal="right" wrapText="1"/>
      <protection locked="0"/>
    </xf>
    <xf numFmtId="165" fontId="7" fillId="9" borderId="10" xfId="1" applyNumberFormat="1" applyFont="1" applyFill="1" applyBorder="1" applyAlignment="1" applyProtection="1">
      <alignment wrapText="1"/>
      <protection hidden="1"/>
    </xf>
    <xf numFmtId="165" fontId="7" fillId="9" borderId="7" xfId="1" applyNumberFormat="1" applyFont="1" applyFill="1" applyBorder="1" applyAlignment="1" applyProtection="1">
      <alignment wrapText="1"/>
      <protection hidden="1"/>
    </xf>
    <xf numFmtId="165" fontId="28" fillId="0" borderId="10" xfId="1" applyNumberFormat="1" applyFont="1" applyFill="1" applyBorder="1" applyAlignment="1" applyProtection="1">
      <alignment horizontal="right" vertical="center"/>
      <protection locked="0"/>
    </xf>
    <xf numFmtId="165" fontId="28" fillId="0" borderId="7" xfId="1" applyNumberFormat="1" applyFont="1" applyFill="1" applyBorder="1" applyAlignment="1" applyProtection="1">
      <alignment horizontal="right" vertical="center"/>
      <protection locked="0"/>
    </xf>
    <xf numFmtId="0" fontId="11" fillId="11" borderId="21" xfId="0" applyFont="1" applyFill="1" applyBorder="1" applyAlignment="1">
      <alignment horizontal="center"/>
    </xf>
    <xf numFmtId="0" fontId="11" fillId="11" borderId="11" xfId="0" applyFont="1" applyFill="1" applyBorder="1" applyAlignment="1">
      <alignment horizontal="center"/>
    </xf>
    <xf numFmtId="0" fontId="5" fillId="0" borderId="1" xfId="3" applyFont="1" applyFill="1" applyBorder="1" applyAlignment="1" applyProtection="1">
      <alignment horizontal="right"/>
      <protection locked="0" hidden="1"/>
    </xf>
    <xf numFmtId="0" fontId="23" fillId="6" borderId="1" xfId="3" applyFont="1" applyFill="1" applyBorder="1" applyAlignment="1" applyProtection="1">
      <alignment horizontal="center" vertical="center"/>
      <protection hidden="1"/>
    </xf>
    <xf numFmtId="0" fontId="23" fillId="6" borderId="18" xfId="3" applyFont="1" applyFill="1" applyBorder="1" applyAlignment="1" applyProtection="1">
      <alignment horizontal="center" vertical="center"/>
      <protection hidden="1"/>
    </xf>
    <xf numFmtId="0" fontId="23" fillId="6" borderId="40" xfId="3" applyFont="1" applyFill="1" applyBorder="1" applyAlignment="1" applyProtection="1">
      <alignment horizontal="center" vertical="center"/>
      <protection hidden="1"/>
    </xf>
    <xf numFmtId="0" fontId="23" fillId="6" borderId="28" xfId="3" applyFont="1" applyFill="1" applyBorder="1" applyAlignment="1" applyProtection="1">
      <alignment horizontal="center" vertical="center"/>
      <protection hidden="1"/>
    </xf>
    <xf numFmtId="0" fontId="7" fillId="0" borderId="33" xfId="3" applyFont="1" applyFill="1" applyBorder="1" applyAlignment="1" applyProtection="1">
      <alignment horizontal="right" vertical="center" wrapText="1"/>
      <protection locked="0"/>
    </xf>
    <xf numFmtId="0" fontId="7" fillId="0" borderId="51" xfId="3" applyFont="1" applyFill="1" applyBorder="1" applyAlignment="1" applyProtection="1">
      <alignment horizontal="right" vertical="center" wrapText="1"/>
      <protection locked="0"/>
    </xf>
    <xf numFmtId="0" fontId="7" fillId="0" borderId="31" xfId="3" applyFont="1" applyFill="1" applyBorder="1" applyAlignment="1" applyProtection="1">
      <alignment horizontal="right" vertical="center" wrapText="1"/>
      <protection locked="0"/>
    </xf>
    <xf numFmtId="0" fontId="7" fillId="0" borderId="52" xfId="3" applyFont="1" applyFill="1" applyBorder="1" applyAlignment="1" applyProtection="1">
      <alignment horizontal="right" vertical="center" wrapText="1"/>
      <protection locked="0"/>
    </xf>
    <xf numFmtId="0" fontId="5" fillId="6" borderId="18" xfId="3" applyFont="1" applyFill="1" applyBorder="1" applyAlignment="1" applyProtection="1">
      <alignment horizontal="right" vertical="center"/>
      <protection hidden="1"/>
    </xf>
    <xf numFmtId="0" fontId="5" fillId="6" borderId="28" xfId="3" applyFont="1" applyFill="1" applyBorder="1" applyAlignment="1" applyProtection="1">
      <alignment horizontal="right" vertical="center"/>
      <protection hidden="1"/>
    </xf>
    <xf numFmtId="0" fontId="40" fillId="10" borderId="0" xfId="0" applyFont="1" applyFill="1" applyBorder="1" applyAlignment="1">
      <alignment horizontal="center"/>
    </xf>
    <xf numFmtId="165" fontId="28" fillId="9" borderId="10" xfId="1" applyNumberFormat="1" applyFont="1" applyFill="1" applyBorder="1" applyAlignment="1" applyProtection="1">
      <alignment horizontal="right" vertical="center"/>
      <protection hidden="1"/>
    </xf>
    <xf numFmtId="165" fontId="28" fillId="9" borderId="7" xfId="1" applyNumberFormat="1" applyFont="1" applyFill="1" applyBorder="1" applyAlignment="1" applyProtection="1">
      <alignment horizontal="right" vertical="center"/>
      <protection hidden="1"/>
    </xf>
    <xf numFmtId="0" fontId="7" fillId="0" borderId="18" xfId="3" applyFont="1" applyFill="1" applyBorder="1" applyAlignment="1" applyProtection="1">
      <alignment horizontal="right" vertical="center"/>
      <protection locked="0"/>
    </xf>
    <xf numFmtId="0" fontId="7" fillId="0" borderId="28" xfId="3" applyFont="1" applyFill="1" applyBorder="1" applyAlignment="1" applyProtection="1">
      <alignment horizontal="right" vertical="center"/>
      <protection locked="0"/>
    </xf>
    <xf numFmtId="0" fontId="1" fillId="3" borderId="0" xfId="0" applyFont="1" applyFill="1" applyAlignment="1" applyProtection="1">
      <alignment horizontal="center" vertical="center" wrapText="1" readingOrder="2"/>
      <protection hidden="1"/>
    </xf>
    <xf numFmtId="0" fontId="1" fillId="3" borderId="53" xfId="0" applyFont="1" applyFill="1" applyBorder="1" applyAlignment="1" applyProtection="1">
      <alignment horizontal="center" vertical="center" wrapText="1" readingOrder="2"/>
      <protection hidden="1"/>
    </xf>
    <xf numFmtId="0" fontId="40" fillId="0" borderId="53" xfId="0" applyFont="1" applyFill="1" applyBorder="1" applyAlignment="1">
      <alignment horizontal="center"/>
    </xf>
    <xf numFmtId="0" fontId="41" fillId="0" borderId="53" xfId="0" applyFont="1" applyFill="1" applyBorder="1" applyAlignment="1">
      <alignment horizontal="center"/>
    </xf>
    <xf numFmtId="0" fontId="23" fillId="7" borderId="18" xfId="3" applyFont="1" applyFill="1" applyBorder="1" applyAlignment="1" applyProtection="1">
      <alignment horizontal="center"/>
      <protection hidden="1"/>
    </xf>
    <xf numFmtId="0" fontId="23" fillId="7" borderId="40" xfId="3" applyFont="1" applyFill="1" applyBorder="1" applyAlignment="1" applyProtection="1">
      <alignment horizontal="center"/>
      <protection hidden="1"/>
    </xf>
    <xf numFmtId="0" fontId="23" fillId="7" borderId="28" xfId="3" applyFont="1" applyFill="1" applyBorder="1" applyAlignment="1" applyProtection="1">
      <alignment horizontal="center"/>
      <protection hidden="1"/>
    </xf>
    <xf numFmtId="0" fontId="4" fillId="0" borderId="18" xfId="3" applyFont="1" applyBorder="1" applyAlignment="1">
      <alignment horizontal="center"/>
    </xf>
    <xf numFmtId="0" fontId="4" fillId="0" borderId="28" xfId="3" applyFont="1" applyBorder="1" applyAlignment="1">
      <alignment horizontal="center"/>
    </xf>
    <xf numFmtId="0" fontId="4" fillId="0" borderId="1" xfId="3" applyFont="1" applyBorder="1" applyAlignment="1">
      <alignment horizontal="right"/>
    </xf>
    <xf numFmtId="0" fontId="5" fillId="0" borderId="1" xfId="3" applyFont="1" applyFill="1" applyBorder="1" applyAlignment="1" applyProtection="1">
      <alignment horizontal="right" vertical="center"/>
      <protection hidden="1"/>
    </xf>
    <xf numFmtId="0" fontId="1" fillId="5" borderId="13" xfId="0" applyFont="1" applyFill="1" applyBorder="1" applyAlignment="1">
      <alignment horizontal="center" vertical="center" wrapText="1" readingOrder="2"/>
    </xf>
    <xf numFmtId="0" fontId="1" fillId="5" borderId="14" xfId="0" applyFont="1" applyFill="1" applyBorder="1" applyAlignment="1">
      <alignment horizontal="center" vertical="center" wrapText="1" readingOrder="2"/>
    </xf>
    <xf numFmtId="0" fontId="11" fillId="5" borderId="42" xfId="0" applyFont="1" applyFill="1" applyBorder="1" applyAlignment="1">
      <alignment horizontal="center"/>
    </xf>
    <xf numFmtId="0" fontId="11" fillId="5" borderId="57" xfId="0" applyFont="1" applyFill="1" applyBorder="1" applyAlignment="1">
      <alignment horizontal="center"/>
    </xf>
    <xf numFmtId="0" fontId="15" fillId="8" borderId="29" xfId="0" applyFont="1" applyFill="1" applyBorder="1" applyAlignment="1">
      <alignment horizontal="center" vertical="center" textRotation="255"/>
    </xf>
    <xf numFmtId="0" fontId="15" fillId="8" borderId="37" xfId="0" applyFont="1" applyFill="1" applyBorder="1" applyAlignment="1">
      <alignment horizontal="center" vertical="center" textRotation="255"/>
    </xf>
    <xf numFmtId="0" fontId="15" fillId="8" borderId="30" xfId="0" applyFont="1" applyFill="1" applyBorder="1" applyAlignment="1">
      <alignment horizontal="center" vertical="center" textRotation="255"/>
    </xf>
    <xf numFmtId="0" fontId="15" fillId="12" borderId="29" xfId="0" applyFont="1" applyFill="1" applyBorder="1" applyAlignment="1">
      <alignment horizontal="center" vertical="center" textRotation="255"/>
    </xf>
    <xf numFmtId="0" fontId="15" fillId="12" borderId="37" xfId="0" applyFont="1" applyFill="1" applyBorder="1" applyAlignment="1">
      <alignment horizontal="center" vertical="center" textRotation="255"/>
    </xf>
    <xf numFmtId="0" fontId="15" fillId="12" borderId="30" xfId="0" applyFont="1" applyFill="1" applyBorder="1" applyAlignment="1">
      <alignment horizontal="center" vertical="center" textRotation="255"/>
    </xf>
    <xf numFmtId="0" fontId="15" fillId="6" borderId="29" xfId="0" applyFont="1" applyFill="1" applyBorder="1" applyAlignment="1">
      <alignment horizontal="center" vertical="center" textRotation="255" wrapText="1" readingOrder="2"/>
    </xf>
    <xf numFmtId="0" fontId="15" fillId="6" borderId="37" xfId="0" applyFont="1" applyFill="1" applyBorder="1" applyAlignment="1">
      <alignment horizontal="center" vertical="center" textRotation="255" wrapText="1" readingOrder="2"/>
    </xf>
    <xf numFmtId="0" fontId="15" fillId="6" borderId="30" xfId="0" applyFont="1" applyFill="1" applyBorder="1" applyAlignment="1">
      <alignment horizontal="center" vertical="center" textRotation="255" wrapText="1" readingOrder="2"/>
    </xf>
    <xf numFmtId="0" fontId="2" fillId="2" borderId="0" xfId="0" applyFont="1" applyFill="1" applyBorder="1" applyAlignment="1">
      <alignment horizontal="center"/>
    </xf>
    <xf numFmtId="0" fontId="2" fillId="2" borderId="53" xfId="0" applyFont="1" applyFill="1" applyBorder="1" applyAlignment="1">
      <alignment horizontal="center"/>
    </xf>
    <xf numFmtId="0" fontId="1" fillId="5" borderId="54" xfId="0" applyFont="1" applyFill="1" applyBorder="1" applyAlignment="1">
      <alignment horizontal="center" vertical="center"/>
    </xf>
    <xf numFmtId="0" fontId="1" fillId="5" borderId="55" xfId="0" applyFont="1" applyFill="1" applyBorder="1" applyAlignment="1">
      <alignment horizontal="center" vertical="center"/>
    </xf>
    <xf numFmtId="0" fontId="1" fillId="5" borderId="56" xfId="0" applyFont="1" applyFill="1" applyBorder="1" applyAlignment="1">
      <alignment horizontal="center" vertical="center"/>
    </xf>
    <xf numFmtId="0" fontId="1" fillId="5" borderId="53" xfId="0" applyFont="1" applyFill="1" applyBorder="1" applyAlignment="1">
      <alignment horizontal="center" vertical="center"/>
    </xf>
    <xf numFmtId="0" fontId="11" fillId="5" borderId="39" xfId="0" applyFont="1" applyFill="1" applyBorder="1" applyAlignment="1">
      <alignment horizontal="center" vertical="center"/>
    </xf>
    <xf numFmtId="0" fontId="11" fillId="5" borderId="15" xfId="0" applyFont="1" applyFill="1" applyBorder="1" applyAlignment="1">
      <alignment horizontal="center" vertical="center"/>
    </xf>
  </cellXfs>
  <cellStyles count="7">
    <cellStyle name="Comma 2" xfId="1"/>
    <cellStyle name="Normal" xfId="0" builtinId="0"/>
    <cellStyle name="Normal 2" xfId="2"/>
    <cellStyle name="Normal 2 2" xfId="3"/>
    <cellStyle name="Normal 3" xfId="4"/>
    <cellStyle name="Percent 2" xfId="5"/>
    <cellStyle name="היפר-קישור" xfId="6" builtinId="8"/>
  </cellStyles>
  <dxfs count="4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124883</xdr:colOff>
      <xdr:row>0</xdr:row>
      <xdr:rowOff>31749</xdr:rowOff>
    </xdr:from>
    <xdr:to>
      <xdr:col>15</xdr:col>
      <xdr:colOff>83688</xdr:colOff>
      <xdr:row>1</xdr:row>
      <xdr:rowOff>74083</xdr:rowOff>
    </xdr:to>
    <xdr:sp macro="" textlink="">
      <xdr:nvSpPr>
        <xdr:cNvPr id="2" name="Left Arrow 1"/>
        <xdr:cNvSpPr/>
      </xdr:nvSpPr>
      <xdr:spPr>
        <a:xfrm>
          <a:off x="10274289417" y="31749"/>
          <a:ext cx="762000" cy="370417"/>
        </a:xfrm>
        <a:prstGeom prst="leftArrow">
          <a:avLst/>
        </a:prstGeom>
        <a:solidFill>
          <a:srgbClr val="FF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 rtl="1"/>
          <a:r>
            <a:rPr lang="he-IL" sz="1100">
              <a:solidFill>
                <a:sysClr val="windowText" lastClr="000000"/>
              </a:solidFill>
            </a:rPr>
            <a:t>המשך</a:t>
          </a:r>
        </a:p>
      </xdr:txBody>
    </xdr:sp>
    <xdr:clientData/>
  </xdr:twoCellAnchor>
  <xdr:twoCellAnchor>
    <xdr:from>
      <xdr:col>20</xdr:col>
      <xdr:colOff>0</xdr:colOff>
      <xdr:row>0</xdr:row>
      <xdr:rowOff>31749</xdr:rowOff>
    </xdr:from>
    <xdr:to>
      <xdr:col>21</xdr:col>
      <xdr:colOff>156847</xdr:colOff>
      <xdr:row>1</xdr:row>
      <xdr:rowOff>74083</xdr:rowOff>
    </xdr:to>
    <xdr:sp macro="" textlink="">
      <xdr:nvSpPr>
        <xdr:cNvPr id="3" name="Left Arrow 2"/>
        <xdr:cNvSpPr/>
      </xdr:nvSpPr>
      <xdr:spPr>
        <a:xfrm>
          <a:off x="10270193667" y="31749"/>
          <a:ext cx="762000" cy="370417"/>
        </a:xfrm>
        <a:prstGeom prst="leftArrow">
          <a:avLst/>
        </a:prstGeom>
        <a:solidFill>
          <a:srgbClr val="FF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 rtl="1"/>
          <a:r>
            <a:rPr lang="he-IL" sz="1100">
              <a:solidFill>
                <a:sysClr val="windowText" lastClr="000000"/>
              </a:solidFill>
            </a:rPr>
            <a:t>המשך</a:t>
          </a:r>
        </a:p>
      </xdr:txBody>
    </xdr:sp>
    <xdr:clientData/>
  </xdr:twoCellAnchor>
  <xdr:twoCellAnchor>
    <xdr:from>
      <xdr:col>26</xdr:col>
      <xdr:colOff>0</xdr:colOff>
      <xdr:row>0</xdr:row>
      <xdr:rowOff>21166</xdr:rowOff>
    </xdr:from>
    <xdr:to>
      <xdr:col>27</xdr:col>
      <xdr:colOff>156633</xdr:colOff>
      <xdr:row>1</xdr:row>
      <xdr:rowOff>63500</xdr:rowOff>
    </xdr:to>
    <xdr:sp macro="" textlink="">
      <xdr:nvSpPr>
        <xdr:cNvPr id="4" name="Left Arrow 3"/>
        <xdr:cNvSpPr/>
      </xdr:nvSpPr>
      <xdr:spPr>
        <a:xfrm>
          <a:off x="10266351917" y="21166"/>
          <a:ext cx="762000" cy="370417"/>
        </a:xfrm>
        <a:prstGeom prst="leftArrow">
          <a:avLst/>
        </a:prstGeom>
        <a:solidFill>
          <a:srgbClr val="FF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 rtl="1"/>
          <a:r>
            <a:rPr lang="he-IL" sz="1100">
              <a:solidFill>
                <a:sysClr val="windowText" lastClr="000000"/>
              </a:solidFill>
            </a:rPr>
            <a:t>המשך</a:t>
          </a:r>
        </a:p>
      </xdr:txBody>
    </xdr:sp>
    <xdr:clientData/>
  </xdr:twoCellAnchor>
  <xdr:twoCellAnchor>
    <xdr:from>
      <xdr:col>29</xdr:col>
      <xdr:colOff>0</xdr:colOff>
      <xdr:row>0</xdr:row>
      <xdr:rowOff>0</xdr:rowOff>
    </xdr:from>
    <xdr:to>
      <xdr:col>30</xdr:col>
      <xdr:colOff>21167</xdr:colOff>
      <xdr:row>1</xdr:row>
      <xdr:rowOff>42334</xdr:rowOff>
    </xdr:to>
    <xdr:sp macro="" textlink="">
      <xdr:nvSpPr>
        <xdr:cNvPr id="5" name="Left Arrow 4"/>
        <xdr:cNvSpPr/>
      </xdr:nvSpPr>
      <xdr:spPr>
        <a:xfrm>
          <a:off x="10264711500" y="0"/>
          <a:ext cx="762000" cy="370417"/>
        </a:xfrm>
        <a:prstGeom prst="leftArrow">
          <a:avLst/>
        </a:prstGeom>
        <a:solidFill>
          <a:srgbClr val="FF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 rtl="1"/>
          <a:r>
            <a:rPr lang="he-IL" sz="1100">
              <a:solidFill>
                <a:sysClr val="windowText" lastClr="000000"/>
              </a:solidFill>
            </a:rPr>
            <a:t>המשך</a:t>
          </a:r>
        </a:p>
      </xdr:txBody>
    </xdr:sp>
    <xdr:clientData/>
  </xdr:twoCellAnchor>
  <xdr:twoCellAnchor>
    <xdr:from>
      <xdr:col>42</xdr:col>
      <xdr:colOff>0</xdr:colOff>
      <xdr:row>0</xdr:row>
      <xdr:rowOff>0</xdr:rowOff>
    </xdr:from>
    <xdr:to>
      <xdr:col>43</xdr:col>
      <xdr:colOff>167168</xdr:colOff>
      <xdr:row>1</xdr:row>
      <xdr:rowOff>42334</xdr:rowOff>
    </xdr:to>
    <xdr:sp macro="" textlink="">
      <xdr:nvSpPr>
        <xdr:cNvPr id="6" name="Left Arrow 5"/>
        <xdr:cNvSpPr/>
      </xdr:nvSpPr>
      <xdr:spPr>
        <a:xfrm>
          <a:off x="10256594084" y="0"/>
          <a:ext cx="762000" cy="370417"/>
        </a:xfrm>
        <a:prstGeom prst="leftArrow">
          <a:avLst/>
        </a:prstGeom>
        <a:solidFill>
          <a:srgbClr val="FF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 rtl="1"/>
          <a:r>
            <a:rPr lang="he-IL" sz="1100">
              <a:solidFill>
                <a:sysClr val="windowText" lastClr="000000"/>
              </a:solidFill>
            </a:rPr>
            <a:t>המשך</a:t>
          </a:r>
        </a:p>
      </xdr:txBody>
    </xdr:sp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866775</xdr:colOff>
      <xdr:row>1</xdr:row>
      <xdr:rowOff>42334</xdr:rowOff>
    </xdr:to>
    <xdr:sp macro="" textlink="">
      <xdr:nvSpPr>
        <xdr:cNvPr id="7" name="Left Arrow 6"/>
        <xdr:cNvSpPr/>
      </xdr:nvSpPr>
      <xdr:spPr>
        <a:xfrm>
          <a:off x="10254667917" y="0"/>
          <a:ext cx="762000" cy="370417"/>
        </a:xfrm>
        <a:prstGeom prst="leftArrow">
          <a:avLst/>
        </a:prstGeom>
        <a:solidFill>
          <a:srgbClr val="FF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 rtl="1"/>
          <a:r>
            <a:rPr lang="he-IL" sz="1100">
              <a:solidFill>
                <a:sysClr val="windowText" lastClr="000000"/>
              </a:solidFill>
            </a:rPr>
            <a:t>המשך</a:t>
          </a:r>
        </a:p>
      </xdr:txBody>
    </xdr:sp>
    <xdr:clientData/>
  </xdr:twoCellAnchor>
  <xdr:twoCellAnchor>
    <xdr:from>
      <xdr:col>53</xdr:col>
      <xdr:colOff>1691217</xdr:colOff>
      <xdr:row>0</xdr:row>
      <xdr:rowOff>95249</xdr:rowOff>
    </xdr:from>
    <xdr:to>
      <xdr:col>53</xdr:col>
      <xdr:colOff>2369916</xdr:colOff>
      <xdr:row>0</xdr:row>
      <xdr:rowOff>306916</xdr:rowOff>
    </xdr:to>
    <xdr:sp macro="" textlink="">
      <xdr:nvSpPr>
        <xdr:cNvPr id="8" name="Rectangle 7"/>
        <xdr:cNvSpPr/>
      </xdr:nvSpPr>
      <xdr:spPr>
        <a:xfrm>
          <a:off x="10245989583" y="95249"/>
          <a:ext cx="592667" cy="211667"/>
        </a:xfrm>
        <a:prstGeom prst="rect">
          <a:avLst/>
        </a:prstGeom>
        <a:solidFill>
          <a:srgbClr val="FF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 rtl="1"/>
          <a:r>
            <a:rPr lang="he-IL" sz="1100">
              <a:solidFill>
                <a:sysClr val="windowText" lastClr="000000"/>
              </a:solidFill>
            </a:rPr>
            <a:t>סוף</a:t>
          </a:r>
          <a:endParaRPr lang="en-US" sz="11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457200</xdr:colOff>
      <xdr:row>0</xdr:row>
      <xdr:rowOff>38100</xdr:rowOff>
    </xdr:from>
    <xdr:to>
      <xdr:col>8</xdr:col>
      <xdr:colOff>323850</xdr:colOff>
      <xdr:row>1</xdr:row>
      <xdr:rowOff>133350</xdr:rowOff>
    </xdr:to>
    <xdr:pic>
      <xdr:nvPicPr>
        <xdr:cNvPr id="2072" name="Picture 8" descr="Logo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754550" y="38100"/>
          <a:ext cx="942975" cy="419100"/>
        </a:xfrm>
        <a:prstGeom prst="rect">
          <a:avLst/>
        </a:prstGeom>
        <a:noFill/>
        <a:ln w="9525">
          <a:solidFill>
            <a:srgbClr val="9900CC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AB882"/>
  </sheetPr>
  <dimension ref="A1:BM99"/>
  <sheetViews>
    <sheetView showZeros="0" rightToLeft="1" tabSelected="1" topLeftCell="BB1" zoomScale="90" zoomScaleNormal="90" workbookViewId="0"/>
  </sheetViews>
  <sheetFormatPr defaultRowHeight="14.25"/>
  <cols>
    <col min="1" max="1" width="3.625" style="1" customWidth="1"/>
    <col min="2" max="2" width="4.25" style="146" customWidth="1"/>
    <col min="3" max="3" width="2.75" style="142" customWidth="1"/>
    <col min="4" max="4" width="9.375" customWidth="1"/>
    <col min="5" max="5" width="13.25" customWidth="1"/>
    <col min="6" max="6" width="10.875" customWidth="1"/>
    <col min="7" max="7" width="10.125" customWidth="1"/>
    <col min="8" max="8" width="4" customWidth="1"/>
    <col min="9" max="9" width="14.875" bestFit="1" customWidth="1"/>
    <col min="10" max="10" width="11" customWidth="1"/>
    <col min="11" max="11" width="11.25" customWidth="1"/>
    <col min="12" max="12" width="10.625" customWidth="1"/>
    <col min="13" max="14" width="7.625" customWidth="1"/>
    <col min="15" max="15" width="11.875" customWidth="1"/>
    <col min="16" max="16" width="10.125" customWidth="1"/>
    <col min="17" max="17" width="9.875" bestFit="1" customWidth="1"/>
    <col min="18" max="18" width="11.875" customWidth="1"/>
    <col min="19" max="19" width="9.375" bestFit="1" customWidth="1"/>
    <col min="20" max="20" width="9.875" bestFit="1" customWidth="1"/>
    <col min="21" max="21" width="9.375" bestFit="1" customWidth="1"/>
    <col min="22" max="22" width="9.875" bestFit="1" customWidth="1"/>
    <col min="23" max="23" width="9.375" bestFit="1" customWidth="1"/>
    <col min="24" max="24" width="9.875" bestFit="1" customWidth="1"/>
    <col min="25" max="25" width="9.375" bestFit="1" customWidth="1"/>
    <col min="26" max="26" width="9.875" bestFit="1" customWidth="1"/>
    <col min="27" max="27" width="9.375" bestFit="1" customWidth="1"/>
    <col min="28" max="29" width="7.625" customWidth="1"/>
    <col min="30" max="30" width="11.125" customWidth="1"/>
    <col min="31" max="31" width="10.375" customWidth="1"/>
    <col min="32" max="33" width="9.875" bestFit="1" customWidth="1"/>
    <col min="34" max="34" width="5.25" customWidth="1"/>
    <col min="35" max="35" width="10.75" customWidth="1"/>
    <col min="36" max="36" width="11.875" customWidth="1"/>
    <col min="37" max="37" width="9.875" bestFit="1" customWidth="1"/>
    <col min="38" max="38" width="9.875" style="144" customWidth="1"/>
    <col min="39" max="39" width="5.25" customWidth="1"/>
    <col min="41" max="41" width="13.375" customWidth="1"/>
    <col min="44" max="45" width="7.625" customWidth="1"/>
    <col min="46" max="46" width="4.375" customWidth="1"/>
    <col min="47" max="47" width="21.875" customWidth="1"/>
    <col min="48" max="48" width="14.625" customWidth="1"/>
    <col min="49" max="49" width="14.375" customWidth="1"/>
    <col min="50" max="50" width="10.25" customWidth="1"/>
    <col min="51" max="51" width="19.25" bestFit="1" customWidth="1"/>
    <col min="52" max="52" width="17.125" bestFit="1" customWidth="1"/>
    <col min="53" max="53" width="12.75" bestFit="1" customWidth="1"/>
    <col min="54" max="54" width="31.25" customWidth="1"/>
    <col min="56" max="56" width="17.875" hidden="1" customWidth="1"/>
    <col min="57" max="57" width="19.375" hidden="1" customWidth="1"/>
    <col min="58" max="58" width="9.125" hidden="1" customWidth="1"/>
    <col min="59" max="59" width="6.75" hidden="1" customWidth="1"/>
    <col min="60" max="60" width="14.375" hidden="1" customWidth="1"/>
    <col min="61" max="61" width="13" hidden="1" customWidth="1"/>
    <col min="62" max="65" width="9.125" hidden="1" customWidth="1"/>
  </cols>
  <sheetData>
    <row r="1" spans="2:65" ht="25.5" customHeight="1">
      <c r="B1" s="2"/>
      <c r="C1" s="3"/>
      <c r="D1" s="194"/>
      <c r="E1" s="200"/>
      <c r="F1" s="194"/>
      <c r="G1" s="194"/>
      <c r="H1" s="194"/>
      <c r="I1" s="195" t="s">
        <v>216</v>
      </c>
      <c r="J1" s="194"/>
      <c r="K1" s="194"/>
      <c r="L1" s="194"/>
      <c r="M1" s="1"/>
      <c r="N1" s="1"/>
      <c r="O1" s="1"/>
      <c r="P1" s="1"/>
      <c r="Q1" s="1"/>
      <c r="R1" s="1" t="s">
        <v>210</v>
      </c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 t="s">
        <v>211</v>
      </c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29" t="s">
        <v>212</v>
      </c>
      <c r="AZ1" s="1"/>
      <c r="BA1" s="1"/>
      <c r="BB1" s="1"/>
      <c r="BC1" s="1"/>
    </row>
    <row r="2" spans="2:65" ht="15.95" customHeight="1" thickBot="1">
      <c r="B2" s="2"/>
      <c r="C2" s="3"/>
      <c r="D2" s="378" t="s">
        <v>46</v>
      </c>
      <c r="E2" s="378"/>
      <c r="F2" s="378"/>
      <c r="G2" s="378"/>
      <c r="H2" s="194"/>
      <c r="I2" s="379" t="s">
        <v>47</v>
      </c>
      <c r="J2" s="379"/>
      <c r="K2" s="379"/>
      <c r="L2" s="379"/>
      <c r="M2" s="1"/>
      <c r="N2" s="1"/>
      <c r="O2" s="1"/>
      <c r="P2" s="1"/>
      <c r="Q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380"/>
      <c r="BE2" s="381"/>
    </row>
    <row r="3" spans="2:65" ht="15.95" customHeight="1" thickBot="1">
      <c r="B3" s="402"/>
      <c r="C3" s="404" t="s">
        <v>53</v>
      </c>
      <c r="D3" s="405"/>
      <c r="E3" s="198"/>
      <c r="F3" s="408" t="s">
        <v>54</v>
      </c>
      <c r="G3" s="409"/>
      <c r="H3" s="4"/>
      <c r="I3" s="389" t="s">
        <v>27</v>
      </c>
      <c r="J3" s="390"/>
      <c r="K3" s="391" t="s">
        <v>54</v>
      </c>
      <c r="L3" s="392"/>
      <c r="M3" s="1"/>
      <c r="N3" s="1"/>
      <c r="O3" s="363" t="str">
        <f>D5</f>
        <v>משכנתא</v>
      </c>
      <c r="P3" s="363"/>
      <c r="Q3" s="363"/>
      <c r="R3" s="363"/>
      <c r="S3" s="363"/>
      <c r="T3" s="363"/>
      <c r="U3" s="363"/>
      <c r="V3" s="5"/>
      <c r="W3" s="1"/>
      <c r="X3" s="1"/>
      <c r="Y3" s="1"/>
      <c r="Z3" s="1"/>
      <c r="AA3" s="1"/>
      <c r="AB3" s="1"/>
      <c r="AC3" s="1"/>
      <c r="AD3" s="382" t="str">
        <f>D24</f>
        <v>תיקוני רכב</v>
      </c>
      <c r="AE3" s="383"/>
      <c r="AF3" s="383"/>
      <c r="AG3" s="384"/>
      <c r="AH3" s="5"/>
      <c r="AI3" s="289" t="str">
        <f>D25</f>
        <v>ביגוד והנעלה</v>
      </c>
      <c r="AJ3" s="289"/>
      <c r="AK3" s="289"/>
      <c r="AL3" s="289"/>
      <c r="AM3" s="6"/>
      <c r="AN3" s="288" t="str">
        <f>D26</f>
        <v>בריאות</v>
      </c>
      <c r="AO3" s="288"/>
      <c r="AP3" s="288"/>
      <c r="AQ3" s="288"/>
      <c r="AR3" s="1"/>
      <c r="AS3" s="7"/>
      <c r="AT3" s="1"/>
      <c r="AU3" s="1"/>
      <c r="AV3" s="1"/>
      <c r="AW3" s="1"/>
      <c r="AX3" s="1"/>
      <c r="AY3" s="1"/>
      <c r="AZ3" s="1"/>
      <c r="BA3" s="1"/>
      <c r="BB3" s="1"/>
      <c r="BC3" s="1"/>
      <c r="BD3" s="373" t="s">
        <v>190</v>
      </c>
      <c r="BE3" s="373"/>
      <c r="BF3" s="373"/>
      <c r="BG3" s="373"/>
      <c r="BH3" s="373"/>
      <c r="BI3" s="373"/>
      <c r="BJ3" s="373"/>
      <c r="BK3" s="373"/>
      <c r="BL3" s="373"/>
      <c r="BM3" s="373"/>
    </row>
    <row r="4" spans="2:65" ht="15.95" customHeight="1" thickBot="1">
      <c r="B4" s="403"/>
      <c r="C4" s="406"/>
      <c r="D4" s="407"/>
      <c r="E4" s="199"/>
      <c r="F4" s="205" t="s">
        <v>57</v>
      </c>
      <c r="G4" s="11" t="s">
        <v>0</v>
      </c>
      <c r="H4" s="4"/>
      <c r="I4" s="12" t="s">
        <v>58</v>
      </c>
      <c r="J4" s="13" t="s">
        <v>59</v>
      </c>
      <c r="K4" s="10" t="s">
        <v>57</v>
      </c>
      <c r="L4" s="11" t="s">
        <v>0</v>
      </c>
      <c r="M4" s="1"/>
      <c r="N4" s="1"/>
      <c r="O4" s="14"/>
      <c r="P4" s="14" t="s">
        <v>219</v>
      </c>
      <c r="Q4" s="15" t="s">
        <v>60</v>
      </c>
      <c r="R4" s="16" t="s">
        <v>61</v>
      </c>
      <c r="S4" s="15" t="s">
        <v>62</v>
      </c>
      <c r="T4" s="15" t="s">
        <v>63</v>
      </c>
      <c r="U4" s="15" t="s">
        <v>49</v>
      </c>
      <c r="V4" s="17"/>
      <c r="W4" s="1"/>
      <c r="X4" s="1"/>
      <c r="Y4" s="1"/>
      <c r="Z4" s="1"/>
      <c r="AA4" s="1"/>
      <c r="AB4" s="1"/>
      <c r="AC4" s="1"/>
      <c r="AD4" s="385"/>
      <c r="AE4" s="386"/>
      <c r="AF4" s="18" t="s">
        <v>55</v>
      </c>
      <c r="AG4" s="18" t="s">
        <v>56</v>
      </c>
      <c r="AH4" s="5"/>
      <c r="AI4" s="387"/>
      <c r="AJ4" s="387"/>
      <c r="AK4" s="18" t="s">
        <v>55</v>
      </c>
      <c r="AL4" s="18" t="s">
        <v>56</v>
      </c>
      <c r="AM4" s="6"/>
      <c r="AN4" s="351"/>
      <c r="AO4" s="352"/>
      <c r="AP4" s="18" t="s">
        <v>55</v>
      </c>
      <c r="AQ4" s="18" t="s">
        <v>56</v>
      </c>
      <c r="AR4" s="1"/>
      <c r="AS4" s="19"/>
      <c r="AT4" s="1"/>
      <c r="AU4" s="8" t="s">
        <v>4</v>
      </c>
      <c r="AV4" s="8" t="s">
        <v>48</v>
      </c>
      <c r="AW4" s="8" t="s">
        <v>191</v>
      </c>
      <c r="AX4" s="9" t="s">
        <v>50</v>
      </c>
      <c r="AY4" s="9" t="s">
        <v>51</v>
      </c>
      <c r="AZ4" s="8" t="s">
        <v>192</v>
      </c>
      <c r="BA4" s="8" t="s">
        <v>193</v>
      </c>
      <c r="BB4" s="8" t="s">
        <v>52</v>
      </c>
      <c r="BC4" s="1"/>
      <c r="BD4" s="239" t="s">
        <v>136</v>
      </c>
      <c r="BE4" s="240" t="s">
        <v>131</v>
      </c>
      <c r="BG4" s="238"/>
      <c r="BH4" s="231" t="s">
        <v>4</v>
      </c>
      <c r="BI4" s="231" t="s">
        <v>48</v>
      </c>
      <c r="BJ4" s="232" t="s">
        <v>51</v>
      </c>
      <c r="BK4" s="231" t="s">
        <v>192</v>
      </c>
      <c r="BL4" s="231" t="s">
        <v>193</v>
      </c>
      <c r="BM4" s="231" t="s">
        <v>52</v>
      </c>
    </row>
    <row r="5" spans="2:65" ht="15.95" customHeight="1">
      <c r="B5" s="399" t="s">
        <v>194</v>
      </c>
      <c r="C5" s="196">
        <v>6</v>
      </c>
      <c r="D5" s="207" t="s">
        <v>1</v>
      </c>
      <c r="E5" s="208"/>
      <c r="F5" s="174">
        <f>IF(Q11&lt;&gt;"",Q11,"")</f>
        <v>0</v>
      </c>
      <c r="G5" s="175">
        <f>F5</f>
        <v>0</v>
      </c>
      <c r="H5" s="4"/>
      <c r="I5" s="25" t="s">
        <v>32</v>
      </c>
      <c r="J5" s="26"/>
      <c r="K5" s="182">
        <v>0</v>
      </c>
      <c r="L5" s="183">
        <f>K5</f>
        <v>0</v>
      </c>
      <c r="M5" s="1"/>
      <c r="N5" s="1"/>
      <c r="O5" s="14" t="s">
        <v>67</v>
      </c>
      <c r="P5" s="197" t="s">
        <v>68</v>
      </c>
      <c r="Q5" s="27"/>
      <c r="R5" s="28"/>
      <c r="S5" s="190"/>
      <c r="T5" s="28"/>
      <c r="U5" s="28"/>
      <c r="V5" s="5"/>
      <c r="W5" s="29"/>
      <c r="X5" s="29"/>
      <c r="Y5" s="29"/>
      <c r="Z5" s="29"/>
      <c r="AA5" s="29"/>
      <c r="AB5" s="1"/>
      <c r="AC5" s="1"/>
      <c r="AD5" s="316" t="s">
        <v>64</v>
      </c>
      <c r="AE5" s="316"/>
      <c r="AF5" s="30"/>
      <c r="AG5" s="161">
        <f>AF5/12</f>
        <v>0</v>
      </c>
      <c r="AH5" s="5"/>
      <c r="AI5" s="280" t="s">
        <v>65</v>
      </c>
      <c r="AJ5" s="280"/>
      <c r="AK5" s="23"/>
      <c r="AL5" s="161">
        <f t="shared" ref="AL5:AL10" si="0">AK5/12</f>
        <v>0</v>
      </c>
      <c r="AM5" s="6"/>
      <c r="AN5" s="376" t="s">
        <v>66</v>
      </c>
      <c r="AO5" s="377"/>
      <c r="AP5" s="31"/>
      <c r="AQ5" s="159">
        <f>AP5/12</f>
        <v>0</v>
      </c>
      <c r="AR5" s="1"/>
      <c r="AS5" s="19"/>
      <c r="AT5" s="230">
        <v>1</v>
      </c>
      <c r="AU5" s="20"/>
      <c r="AV5" s="21"/>
      <c r="AW5" s="193"/>
      <c r="AX5" s="191"/>
      <c r="AY5" s="22"/>
      <c r="AZ5" s="23"/>
      <c r="BA5" s="167">
        <f>IF(AY5="",AV5,AY5*AZ5)</f>
        <v>0</v>
      </c>
      <c r="BB5" s="24"/>
      <c r="BC5" s="1"/>
      <c r="BD5" s="241">
        <f>IF(AY5="",0,BA5)</f>
        <v>0</v>
      </c>
      <c r="BE5" s="242">
        <f>IF(AY5="",BA5,0)</f>
        <v>0</v>
      </c>
      <c r="BG5" s="233" t="e">
        <f>INDEX($AT$5:$AT$40,MATCH(TRUE,INDEX(($AY$5:$AY$40&lt;&gt;0),0),0))</f>
        <v>#N/A</v>
      </c>
      <c r="BH5" s="234" t="str">
        <f t="shared" ref="BH5:BM5" si="1">IF(ISERROR(VLOOKUP($BG5,$AT$4:$BB$41,MATCH(BH$4,$AT$4:$BB$4,0),0)),"",VLOOKUP($BG5,$AT$4:$BB$41,MATCH(BH$4,$AT$4:$BB$4,0),0))</f>
        <v/>
      </c>
      <c r="BI5" s="233" t="str">
        <f t="shared" si="1"/>
        <v/>
      </c>
      <c r="BJ5" s="235" t="str">
        <f t="shared" si="1"/>
        <v/>
      </c>
      <c r="BK5" s="236" t="str">
        <f t="shared" si="1"/>
        <v/>
      </c>
      <c r="BL5" s="167" t="str">
        <f t="shared" si="1"/>
        <v/>
      </c>
      <c r="BM5" s="237" t="str">
        <f t="shared" si="1"/>
        <v/>
      </c>
    </row>
    <row r="6" spans="2:65" ht="15.95" customHeight="1">
      <c r="B6" s="400"/>
      <c r="C6" s="32"/>
      <c r="D6" s="209" t="s">
        <v>5</v>
      </c>
      <c r="E6" s="210"/>
      <c r="F6" s="176"/>
      <c r="G6" s="177">
        <f t="shared" ref="G6:G49" si="2">F6</f>
        <v>0</v>
      </c>
      <c r="H6" s="4"/>
      <c r="I6" s="34" t="s">
        <v>33</v>
      </c>
      <c r="J6" s="35"/>
      <c r="K6" s="184"/>
      <c r="L6" s="185">
        <f t="shared" ref="L6:L15" si="3">K6</f>
        <v>0</v>
      </c>
      <c r="M6" s="1"/>
      <c r="N6" s="1"/>
      <c r="O6" s="14" t="s">
        <v>72</v>
      </c>
      <c r="P6" s="197" t="s">
        <v>68</v>
      </c>
      <c r="Q6" s="27"/>
      <c r="R6" s="28"/>
      <c r="S6" s="190"/>
      <c r="T6" s="28"/>
      <c r="U6" s="28"/>
      <c r="V6" s="5"/>
      <c r="W6" s="1"/>
      <c r="X6" s="1"/>
      <c r="Y6" s="1"/>
      <c r="Z6" s="1"/>
      <c r="AA6" s="1"/>
      <c r="AB6" s="1"/>
      <c r="AC6" s="1"/>
      <c r="AD6" s="280" t="s">
        <v>69</v>
      </c>
      <c r="AE6" s="280"/>
      <c r="AF6" s="36"/>
      <c r="AG6" s="157">
        <f>AF6/12</f>
        <v>0</v>
      </c>
      <c r="AH6" s="5"/>
      <c r="AI6" s="280" t="s">
        <v>70</v>
      </c>
      <c r="AJ6" s="280"/>
      <c r="AK6" s="23"/>
      <c r="AL6" s="161">
        <f t="shared" si="0"/>
        <v>0</v>
      </c>
      <c r="AM6" s="6"/>
      <c r="AN6" s="278" t="s">
        <v>71</v>
      </c>
      <c r="AO6" s="278"/>
      <c r="AP6" s="31"/>
      <c r="AQ6" s="159">
        <f t="shared" ref="AQ6:AQ12" si="4">AP6/12</f>
        <v>0</v>
      </c>
      <c r="AR6" s="1"/>
      <c r="AS6" s="19"/>
      <c r="AT6" s="230" t="str">
        <f>IF(AU6="","",AT5+1)</f>
        <v/>
      </c>
      <c r="AU6" s="20"/>
      <c r="AV6" s="23"/>
      <c r="AW6" s="192"/>
      <c r="AX6" s="191"/>
      <c r="AY6" s="22"/>
      <c r="AZ6" s="23"/>
      <c r="BA6" s="167">
        <f t="shared" ref="BA6:BA39" si="5">IF(AY6="",AV6,AY6*AZ6)</f>
        <v>0</v>
      </c>
      <c r="BB6" s="24"/>
      <c r="BC6" s="1"/>
      <c r="BD6" s="241">
        <f t="shared" ref="BD6:BD39" si="6">IF(AY6="",0,BA6)</f>
        <v>0</v>
      </c>
      <c r="BE6" s="242">
        <f t="shared" ref="BE6:BE39" si="7">IF(AY6="",BA6,0)</f>
        <v>0</v>
      </c>
      <c r="BG6" s="236" t="e">
        <f t="shared" ref="BG6:BG40" ca="1" si="8">INDEX(INDIRECT("AT"&amp;BG5+5 &amp;":AT40"),MATCH(TRUE,INDEX((INDIRECT("AY"&amp;BG5+5 &amp;":AY40")&lt;&gt;0),0),0))</f>
        <v>#N/A</v>
      </c>
      <c r="BH6" s="234" t="str">
        <f t="shared" ref="BH6:BM40" ca="1" si="9">IF(ISERROR(VLOOKUP($BG6,$AT$4:$BB$41,MATCH(BH$4,$AT$4:$BB$4,0),0)),"",VLOOKUP($BG6,$AT$4:$BB$41,MATCH(BH$4,$AT$4:$BB$4,0),0))</f>
        <v/>
      </c>
      <c r="BI6" s="236" t="str">
        <f t="shared" ca="1" si="9"/>
        <v/>
      </c>
      <c r="BJ6" s="235" t="str">
        <f t="shared" ca="1" si="9"/>
        <v/>
      </c>
      <c r="BK6" s="236" t="str">
        <f t="shared" ca="1" si="9"/>
        <v/>
      </c>
      <c r="BL6" s="167" t="str">
        <f t="shared" ca="1" si="9"/>
        <v/>
      </c>
      <c r="BM6" s="237" t="str">
        <f t="shared" ca="1" si="9"/>
        <v/>
      </c>
    </row>
    <row r="7" spans="2:65" ht="15.95" customHeight="1">
      <c r="B7" s="400"/>
      <c r="C7" s="211"/>
      <c r="D7" s="209" t="s">
        <v>6</v>
      </c>
      <c r="E7" s="210"/>
      <c r="F7" s="176"/>
      <c r="G7" s="177">
        <f t="shared" si="2"/>
        <v>0</v>
      </c>
      <c r="H7" s="4"/>
      <c r="I7" s="34" t="s">
        <v>34</v>
      </c>
      <c r="J7" s="35"/>
      <c r="K7" s="184"/>
      <c r="L7" s="185">
        <f t="shared" si="3"/>
        <v>0</v>
      </c>
      <c r="M7" s="1"/>
      <c r="N7" s="1"/>
      <c r="O7" s="14" t="s">
        <v>76</v>
      </c>
      <c r="P7" s="197" t="s">
        <v>68</v>
      </c>
      <c r="Q7" s="27"/>
      <c r="R7" s="28"/>
      <c r="S7" s="190"/>
      <c r="T7" s="28"/>
      <c r="U7" s="28"/>
      <c r="V7" s="5"/>
      <c r="W7" s="1"/>
      <c r="X7" s="1"/>
      <c r="Y7" s="1"/>
      <c r="Z7" s="1"/>
      <c r="AA7" s="1"/>
      <c r="AB7" s="1"/>
      <c r="AC7" s="1"/>
      <c r="AD7" s="280" t="s">
        <v>73</v>
      </c>
      <c r="AE7" s="280"/>
      <c r="AF7" s="30"/>
      <c r="AG7" s="161">
        <f>AF7/12</f>
        <v>0</v>
      </c>
      <c r="AH7" s="5"/>
      <c r="AI7" s="280" t="s">
        <v>74</v>
      </c>
      <c r="AJ7" s="280"/>
      <c r="AK7" s="23"/>
      <c r="AL7" s="163">
        <f t="shared" si="0"/>
        <v>0</v>
      </c>
      <c r="AM7" s="6"/>
      <c r="AN7" s="278" t="s">
        <v>75</v>
      </c>
      <c r="AO7" s="278"/>
      <c r="AP7" s="31"/>
      <c r="AQ7" s="159">
        <f t="shared" si="4"/>
        <v>0</v>
      </c>
      <c r="AR7" s="1"/>
      <c r="AS7" s="19"/>
      <c r="AT7" s="230" t="str">
        <f t="shared" ref="AT7:AT39" si="10">IF(AU7="","",AT6+1)</f>
        <v/>
      </c>
      <c r="AU7" s="20"/>
      <c r="AV7" s="23"/>
      <c r="AW7" s="192"/>
      <c r="AX7" s="191"/>
      <c r="AY7" s="22"/>
      <c r="AZ7" s="23"/>
      <c r="BA7" s="167">
        <f t="shared" si="5"/>
        <v>0</v>
      </c>
      <c r="BB7" s="24"/>
      <c r="BC7" s="1"/>
      <c r="BD7" s="241">
        <f t="shared" si="6"/>
        <v>0</v>
      </c>
      <c r="BE7" s="242">
        <f t="shared" si="7"/>
        <v>0</v>
      </c>
      <c r="BG7" s="236" t="e">
        <f t="shared" ca="1" si="8"/>
        <v>#N/A</v>
      </c>
      <c r="BH7" s="234" t="str">
        <f t="shared" ca="1" si="9"/>
        <v/>
      </c>
      <c r="BI7" s="236" t="str">
        <f t="shared" ca="1" si="9"/>
        <v/>
      </c>
      <c r="BJ7" s="235" t="str">
        <f t="shared" ca="1" si="9"/>
        <v/>
      </c>
      <c r="BK7" s="236" t="str">
        <f t="shared" ca="1" si="9"/>
        <v/>
      </c>
      <c r="BL7" s="167" t="str">
        <f t="shared" ca="1" si="9"/>
        <v/>
      </c>
      <c r="BM7" s="237" t="str">
        <f t="shared" ca="1" si="9"/>
        <v/>
      </c>
    </row>
    <row r="8" spans="2:65" ht="15.95" customHeight="1">
      <c r="B8" s="400"/>
      <c r="C8" s="211"/>
      <c r="D8" s="209" t="s">
        <v>79</v>
      </c>
      <c r="E8" s="210"/>
      <c r="F8" s="176"/>
      <c r="G8" s="177">
        <f t="shared" si="2"/>
        <v>0</v>
      </c>
      <c r="H8" s="4"/>
      <c r="I8" s="34" t="s">
        <v>35</v>
      </c>
      <c r="J8" s="35"/>
      <c r="K8" s="184"/>
      <c r="L8" s="185">
        <f t="shared" si="3"/>
        <v>0</v>
      </c>
      <c r="M8" s="1"/>
      <c r="N8" s="1"/>
      <c r="O8" s="14" t="s">
        <v>220</v>
      </c>
      <c r="P8" s="197" t="s">
        <v>68</v>
      </c>
      <c r="Q8" s="27"/>
      <c r="R8" s="28"/>
      <c r="S8" s="190"/>
      <c r="T8" s="28"/>
      <c r="U8" s="28"/>
      <c r="V8" s="5"/>
      <c r="W8" s="29"/>
      <c r="X8" s="29"/>
      <c r="Y8" s="29"/>
      <c r="Z8" s="29"/>
      <c r="AA8" s="29"/>
      <c r="AB8" s="1"/>
      <c r="AC8" s="1"/>
      <c r="AD8" s="341"/>
      <c r="AE8" s="342"/>
      <c r="AF8" s="40"/>
      <c r="AG8" s="162">
        <f>AF8/12</f>
        <v>0</v>
      </c>
      <c r="AH8" s="5"/>
      <c r="AI8" s="280" t="s">
        <v>77</v>
      </c>
      <c r="AJ8" s="280"/>
      <c r="AK8" s="23"/>
      <c r="AL8" s="163">
        <f t="shared" si="0"/>
        <v>0</v>
      </c>
      <c r="AM8" s="6"/>
      <c r="AN8" s="278" t="s">
        <v>78</v>
      </c>
      <c r="AO8" s="278"/>
      <c r="AP8" s="31"/>
      <c r="AQ8" s="159">
        <f t="shared" si="4"/>
        <v>0</v>
      </c>
      <c r="AR8" s="1"/>
      <c r="AS8" s="19"/>
      <c r="AT8" s="230" t="str">
        <f t="shared" si="10"/>
        <v/>
      </c>
      <c r="AU8" s="20"/>
      <c r="AV8" s="23"/>
      <c r="AW8" s="192"/>
      <c r="AX8" s="191"/>
      <c r="AY8" s="37"/>
      <c r="AZ8" s="23"/>
      <c r="BA8" s="167">
        <f t="shared" si="5"/>
        <v>0</v>
      </c>
      <c r="BB8" s="24"/>
      <c r="BC8" s="1"/>
      <c r="BD8" s="241">
        <f t="shared" si="6"/>
        <v>0</v>
      </c>
      <c r="BE8" s="242">
        <f t="shared" si="7"/>
        <v>0</v>
      </c>
      <c r="BG8" s="236" t="e">
        <f t="shared" ca="1" si="8"/>
        <v>#N/A</v>
      </c>
      <c r="BH8" s="234" t="str">
        <f t="shared" ca="1" si="9"/>
        <v/>
      </c>
      <c r="BI8" s="236" t="str">
        <f t="shared" ca="1" si="9"/>
        <v/>
      </c>
      <c r="BJ8" s="235" t="str">
        <f t="shared" ca="1" si="9"/>
        <v/>
      </c>
      <c r="BK8" s="236" t="str">
        <f t="shared" ca="1" si="9"/>
        <v/>
      </c>
      <c r="BL8" s="167" t="str">
        <f t="shared" ca="1" si="9"/>
        <v/>
      </c>
      <c r="BM8" s="237" t="str">
        <f t="shared" ca="1" si="9"/>
        <v/>
      </c>
    </row>
    <row r="9" spans="2:65" ht="15.95" customHeight="1">
      <c r="B9" s="400"/>
      <c r="C9" s="212">
        <v>6</v>
      </c>
      <c r="D9" s="213" t="s">
        <v>42</v>
      </c>
      <c r="E9" s="214"/>
      <c r="F9" s="176">
        <f>IF(Q21&lt;&gt;"",Q21,"")</f>
        <v>0</v>
      </c>
      <c r="G9" s="177">
        <f t="shared" si="2"/>
        <v>0</v>
      </c>
      <c r="H9" s="41"/>
      <c r="I9" s="34" t="s">
        <v>36</v>
      </c>
      <c r="J9" s="35"/>
      <c r="K9" s="184"/>
      <c r="L9" s="185">
        <f t="shared" si="3"/>
        <v>0</v>
      </c>
      <c r="M9" s="1"/>
      <c r="N9" s="1"/>
      <c r="O9" s="14" t="s">
        <v>221</v>
      </c>
      <c r="P9" s="197" t="s">
        <v>68</v>
      </c>
      <c r="Q9" s="27"/>
      <c r="R9" s="28"/>
      <c r="S9" s="190"/>
      <c r="T9" s="28"/>
      <c r="U9" s="28"/>
      <c r="V9" s="5"/>
      <c r="W9" s="1"/>
      <c r="X9" s="1"/>
      <c r="Y9" s="1"/>
      <c r="Z9" s="1"/>
      <c r="AA9" s="1"/>
      <c r="AB9" s="1"/>
      <c r="AC9" s="1"/>
      <c r="AD9" s="292" t="s">
        <v>161</v>
      </c>
      <c r="AE9" s="293"/>
      <c r="AF9" s="294"/>
      <c r="AG9" s="42">
        <f>SUM(AG5:AG8)</f>
        <v>0</v>
      </c>
      <c r="AH9" s="5"/>
      <c r="AI9" s="280" t="s">
        <v>80</v>
      </c>
      <c r="AJ9" s="280"/>
      <c r="AK9" s="23"/>
      <c r="AL9" s="161">
        <f t="shared" si="0"/>
        <v>0</v>
      </c>
      <c r="AM9" s="6"/>
      <c r="AN9" s="278" t="s">
        <v>81</v>
      </c>
      <c r="AO9" s="278"/>
      <c r="AP9" s="31"/>
      <c r="AQ9" s="159">
        <f t="shared" si="4"/>
        <v>0</v>
      </c>
      <c r="AR9" s="1"/>
      <c r="AS9" s="43"/>
      <c r="AT9" s="230" t="str">
        <f t="shared" si="10"/>
        <v/>
      </c>
      <c r="AU9" s="20"/>
      <c r="AV9" s="23"/>
      <c r="AW9" s="192"/>
      <c r="AX9" s="191"/>
      <c r="AY9" s="22"/>
      <c r="AZ9" s="23"/>
      <c r="BA9" s="167">
        <f t="shared" si="5"/>
        <v>0</v>
      </c>
      <c r="BB9" s="24"/>
      <c r="BC9" s="1"/>
      <c r="BD9" s="241">
        <f t="shared" si="6"/>
        <v>0</v>
      </c>
      <c r="BE9" s="242">
        <f t="shared" si="7"/>
        <v>0</v>
      </c>
      <c r="BG9" s="236" t="e">
        <f t="shared" ca="1" si="8"/>
        <v>#N/A</v>
      </c>
      <c r="BH9" s="234" t="str">
        <f t="shared" ca="1" si="9"/>
        <v/>
      </c>
      <c r="BI9" s="236" t="str">
        <f t="shared" ca="1" si="9"/>
        <v/>
      </c>
      <c r="BJ9" s="235" t="str">
        <f t="shared" ca="1" si="9"/>
        <v/>
      </c>
      <c r="BK9" s="236" t="str">
        <f t="shared" ca="1" si="9"/>
        <v/>
      </c>
      <c r="BL9" s="167" t="str">
        <f t="shared" ca="1" si="9"/>
        <v/>
      </c>
      <c r="BM9" s="237" t="str">
        <f t="shared" ca="1" si="9"/>
        <v/>
      </c>
    </row>
    <row r="10" spans="2:65" ht="15.95" customHeight="1">
      <c r="B10" s="400"/>
      <c r="C10" s="215"/>
      <c r="D10" s="209" t="s">
        <v>2</v>
      </c>
      <c r="E10" s="210"/>
      <c r="F10" s="176"/>
      <c r="G10" s="177">
        <f t="shared" si="2"/>
        <v>0</v>
      </c>
      <c r="H10" s="4"/>
      <c r="I10" s="34" t="s">
        <v>37</v>
      </c>
      <c r="J10" s="35"/>
      <c r="K10" s="184"/>
      <c r="L10" s="185">
        <f t="shared" si="3"/>
        <v>0</v>
      </c>
      <c r="M10" s="1"/>
      <c r="N10" s="1"/>
      <c r="O10" s="14" t="s">
        <v>222</v>
      </c>
      <c r="P10" s="197" t="s">
        <v>68</v>
      </c>
      <c r="Q10" s="27"/>
      <c r="R10" s="28"/>
      <c r="S10" s="190"/>
      <c r="T10" s="28"/>
      <c r="U10" s="28"/>
      <c r="V10" s="5"/>
      <c r="W10" s="1"/>
      <c r="X10" s="1"/>
      <c r="Y10" s="1"/>
      <c r="Z10" s="1"/>
      <c r="AA10" s="1"/>
      <c r="AB10" s="1"/>
      <c r="AC10" s="1"/>
      <c r="AD10" s="5"/>
      <c r="AE10" s="5"/>
      <c r="AF10" s="5"/>
      <c r="AG10" s="5"/>
      <c r="AH10" s="5"/>
      <c r="AI10" s="280" t="s">
        <v>82</v>
      </c>
      <c r="AJ10" s="280"/>
      <c r="AK10" s="23"/>
      <c r="AL10" s="161">
        <f t="shared" si="0"/>
        <v>0</v>
      </c>
      <c r="AM10" s="6"/>
      <c r="AN10" s="278" t="s">
        <v>83</v>
      </c>
      <c r="AO10" s="278"/>
      <c r="AP10" s="31"/>
      <c r="AQ10" s="159">
        <f t="shared" si="4"/>
        <v>0</v>
      </c>
      <c r="AR10" s="1"/>
      <c r="AS10" s="44"/>
      <c r="AT10" s="230" t="str">
        <f t="shared" si="10"/>
        <v/>
      </c>
      <c r="AU10" s="20"/>
      <c r="AV10" s="23"/>
      <c r="AW10" s="192"/>
      <c r="AX10" s="191"/>
      <c r="AY10" s="22"/>
      <c r="AZ10" s="23"/>
      <c r="BA10" s="167">
        <f t="shared" si="5"/>
        <v>0</v>
      </c>
      <c r="BB10" s="24"/>
      <c r="BC10" s="1"/>
      <c r="BD10" s="241">
        <f t="shared" si="6"/>
        <v>0</v>
      </c>
      <c r="BE10" s="242">
        <f t="shared" si="7"/>
        <v>0</v>
      </c>
      <c r="BG10" s="236" t="e">
        <f t="shared" ca="1" si="8"/>
        <v>#N/A</v>
      </c>
      <c r="BH10" s="234" t="str">
        <f t="shared" ca="1" si="9"/>
        <v/>
      </c>
      <c r="BI10" s="236" t="str">
        <f t="shared" ca="1" si="9"/>
        <v/>
      </c>
      <c r="BJ10" s="235" t="str">
        <f t="shared" ca="1" si="9"/>
        <v/>
      </c>
      <c r="BK10" s="236" t="str">
        <f t="shared" ca="1" si="9"/>
        <v/>
      </c>
      <c r="BL10" s="167" t="str">
        <f t="shared" ca="1" si="9"/>
        <v/>
      </c>
      <c r="BM10" s="237" t="str">
        <f t="shared" ca="1" si="9"/>
        <v/>
      </c>
    </row>
    <row r="11" spans="2:65" ht="15.95" customHeight="1">
      <c r="B11" s="400"/>
      <c r="C11" s="216">
        <v>6</v>
      </c>
      <c r="D11" s="213" t="s">
        <v>3</v>
      </c>
      <c r="E11" s="214"/>
      <c r="F11" s="176">
        <f>IF(U24&lt;&gt;"",U24,"")</f>
        <v>0</v>
      </c>
      <c r="G11" s="177">
        <f t="shared" si="2"/>
        <v>0</v>
      </c>
      <c r="H11" s="4"/>
      <c r="I11" s="34" t="s">
        <v>38</v>
      </c>
      <c r="J11" s="35"/>
      <c r="K11" s="184"/>
      <c r="L11" s="185">
        <f t="shared" si="3"/>
        <v>0</v>
      </c>
      <c r="M11" s="1"/>
      <c r="N11" s="1"/>
      <c r="O11" s="371" t="s">
        <v>161</v>
      </c>
      <c r="P11" s="372"/>
      <c r="Q11" s="38">
        <f>SUM(Q5:Q10)</f>
        <v>0</v>
      </c>
      <c r="R11" s="39"/>
      <c r="S11" s="39"/>
      <c r="T11" s="39"/>
      <c r="U11" s="39"/>
      <c r="V11" s="5"/>
      <c r="W11" s="1"/>
      <c r="X11" s="1"/>
      <c r="Y11" s="1"/>
      <c r="Z11" s="1"/>
      <c r="AA11" s="1"/>
      <c r="AB11" s="1"/>
      <c r="AC11" s="1"/>
      <c r="AD11" s="5"/>
      <c r="AE11" s="5"/>
      <c r="AF11" s="5"/>
      <c r="AG11" s="5"/>
      <c r="AH11" s="5"/>
      <c r="AI11" s="292" t="s">
        <v>161</v>
      </c>
      <c r="AJ11" s="293"/>
      <c r="AK11" s="294"/>
      <c r="AL11" s="42">
        <f>SUM(AL5:AL10)</f>
        <v>0</v>
      </c>
      <c r="AM11" s="6"/>
      <c r="AN11" s="367" t="s">
        <v>84</v>
      </c>
      <c r="AO11" s="368"/>
      <c r="AP11" s="358"/>
      <c r="AQ11" s="374">
        <f t="shared" si="4"/>
        <v>0</v>
      </c>
      <c r="AR11" s="1"/>
      <c r="AS11" s="44"/>
      <c r="AT11" s="230" t="str">
        <f t="shared" si="10"/>
        <v/>
      </c>
      <c r="AU11" s="20"/>
      <c r="AV11" s="23"/>
      <c r="AW11" s="192"/>
      <c r="AX11" s="191"/>
      <c r="AY11" s="22"/>
      <c r="AZ11" s="23"/>
      <c r="BA11" s="167">
        <f t="shared" si="5"/>
        <v>0</v>
      </c>
      <c r="BB11" s="24"/>
      <c r="BC11" s="1"/>
      <c r="BD11" s="241">
        <f t="shared" si="6"/>
        <v>0</v>
      </c>
      <c r="BE11" s="242">
        <f t="shared" si="7"/>
        <v>0</v>
      </c>
      <c r="BG11" s="236" t="e">
        <f t="shared" ca="1" si="8"/>
        <v>#N/A</v>
      </c>
      <c r="BH11" s="234" t="str">
        <f t="shared" ca="1" si="9"/>
        <v/>
      </c>
      <c r="BI11" s="236" t="str">
        <f t="shared" ca="1" si="9"/>
        <v/>
      </c>
      <c r="BJ11" s="235" t="str">
        <f t="shared" ca="1" si="9"/>
        <v/>
      </c>
      <c r="BK11" s="236" t="str">
        <f t="shared" ca="1" si="9"/>
        <v/>
      </c>
      <c r="BL11" s="167" t="str">
        <f t="shared" ca="1" si="9"/>
        <v/>
      </c>
      <c r="BM11" s="237" t="str">
        <f t="shared" ca="1" si="9"/>
        <v/>
      </c>
    </row>
    <row r="12" spans="2:65" ht="15.95" customHeight="1">
      <c r="B12" s="400"/>
      <c r="C12" s="217"/>
      <c r="D12" s="209" t="s">
        <v>43</v>
      </c>
      <c r="E12" s="210"/>
      <c r="F12" s="176"/>
      <c r="G12" s="177">
        <f t="shared" si="2"/>
        <v>0</v>
      </c>
      <c r="H12" s="4"/>
      <c r="I12" s="34" t="s">
        <v>39</v>
      </c>
      <c r="J12" s="35"/>
      <c r="K12" s="184"/>
      <c r="L12" s="185">
        <f t="shared" si="3"/>
        <v>0</v>
      </c>
      <c r="M12" s="1"/>
      <c r="N12" s="1"/>
      <c r="O12" s="6"/>
      <c r="P12" s="6"/>
      <c r="Q12" s="6"/>
      <c r="R12" s="6"/>
      <c r="S12" s="6"/>
      <c r="T12" s="6"/>
      <c r="U12" s="6"/>
      <c r="V12" s="5"/>
      <c r="W12" s="1"/>
      <c r="X12" s="1"/>
      <c r="Y12" s="1"/>
      <c r="Z12" s="1"/>
      <c r="AA12" s="1"/>
      <c r="AB12" s="1"/>
      <c r="AC12" s="1"/>
      <c r="AD12" s="17"/>
      <c r="AE12" s="17"/>
      <c r="AF12" s="17"/>
      <c r="AG12" s="17"/>
      <c r="AH12" s="5"/>
      <c r="AI12" s="5"/>
      <c r="AJ12" s="5"/>
      <c r="AK12" s="5"/>
      <c r="AL12" s="5"/>
      <c r="AM12" s="5"/>
      <c r="AN12" s="369"/>
      <c r="AO12" s="370"/>
      <c r="AP12" s="359"/>
      <c r="AQ12" s="375">
        <f t="shared" si="4"/>
        <v>0</v>
      </c>
      <c r="AR12" s="1"/>
      <c r="AS12" s="47"/>
      <c r="AT12" s="230" t="str">
        <f t="shared" si="10"/>
        <v/>
      </c>
      <c r="AU12" s="20"/>
      <c r="AV12" s="23"/>
      <c r="AW12" s="192"/>
      <c r="AX12" s="191"/>
      <c r="AY12" s="22"/>
      <c r="AZ12" s="23"/>
      <c r="BA12" s="167">
        <f t="shared" si="5"/>
        <v>0</v>
      </c>
      <c r="BB12" s="24"/>
      <c r="BC12" s="1"/>
      <c r="BD12" s="241">
        <f t="shared" si="6"/>
        <v>0</v>
      </c>
      <c r="BE12" s="242">
        <f t="shared" si="7"/>
        <v>0</v>
      </c>
      <c r="BG12" s="236" t="e">
        <f t="shared" ca="1" si="8"/>
        <v>#N/A</v>
      </c>
      <c r="BH12" s="234" t="str">
        <f t="shared" ca="1" si="9"/>
        <v/>
      </c>
      <c r="BI12" s="236" t="str">
        <f t="shared" ca="1" si="9"/>
        <v/>
      </c>
      <c r="BJ12" s="235" t="str">
        <f t="shared" ca="1" si="9"/>
        <v/>
      </c>
      <c r="BK12" s="236" t="str">
        <f t="shared" ca="1" si="9"/>
        <v/>
      </c>
      <c r="BL12" s="167" t="str">
        <f t="shared" ca="1" si="9"/>
        <v/>
      </c>
      <c r="BM12" s="237" t="str">
        <f t="shared" ca="1" si="9"/>
        <v/>
      </c>
    </row>
    <row r="13" spans="2:65" ht="15.95" customHeight="1">
      <c r="B13" s="400"/>
      <c r="C13" s="217"/>
      <c r="D13" s="259"/>
      <c r="E13" s="260"/>
      <c r="F13" s="176"/>
      <c r="G13" s="177">
        <f t="shared" si="2"/>
        <v>0</v>
      </c>
      <c r="H13" s="4"/>
      <c r="I13" s="34" t="s">
        <v>40</v>
      </c>
      <c r="J13" s="35"/>
      <c r="K13" s="184"/>
      <c r="L13" s="185">
        <f t="shared" si="3"/>
        <v>0</v>
      </c>
      <c r="M13" s="1"/>
      <c r="N13" s="1"/>
      <c r="O13" s="363" t="str">
        <f>D9</f>
        <v>ביטוחים (למעט רכב)</v>
      </c>
      <c r="P13" s="363"/>
      <c r="Q13" s="363"/>
      <c r="R13" s="45"/>
      <c r="S13" s="364" t="str">
        <f>D11</f>
        <v>מנויים</v>
      </c>
      <c r="T13" s="365"/>
      <c r="U13" s="366"/>
      <c r="V13" s="1"/>
      <c r="W13" s="1"/>
      <c r="X13" s="1"/>
      <c r="Y13" s="1"/>
      <c r="Z13" s="1"/>
      <c r="AA13" s="1"/>
      <c r="AB13" s="29"/>
      <c r="AC13" s="29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284" t="s">
        <v>161</v>
      </c>
      <c r="AO13" s="285"/>
      <c r="AP13" s="286"/>
      <c r="AQ13" s="50">
        <f>SUM(AQ5:AQ12)</f>
        <v>0</v>
      </c>
      <c r="AR13" s="1"/>
      <c r="AS13" s="47"/>
      <c r="AT13" s="230" t="str">
        <f t="shared" si="10"/>
        <v/>
      </c>
      <c r="AU13" s="20"/>
      <c r="AV13" s="23"/>
      <c r="AW13" s="192"/>
      <c r="AX13" s="191"/>
      <c r="AY13" s="22"/>
      <c r="AZ13" s="23"/>
      <c r="BA13" s="167">
        <f t="shared" si="5"/>
        <v>0</v>
      </c>
      <c r="BB13" s="24"/>
      <c r="BC13" s="1"/>
      <c r="BD13" s="241">
        <f t="shared" si="6"/>
        <v>0</v>
      </c>
      <c r="BE13" s="242">
        <f t="shared" si="7"/>
        <v>0</v>
      </c>
      <c r="BG13" s="236" t="e">
        <f t="shared" ca="1" si="8"/>
        <v>#N/A</v>
      </c>
      <c r="BH13" s="234" t="str">
        <f t="shared" ca="1" si="9"/>
        <v/>
      </c>
      <c r="BI13" s="236" t="str">
        <f t="shared" ca="1" si="9"/>
        <v/>
      </c>
      <c r="BJ13" s="235" t="str">
        <f t="shared" ca="1" si="9"/>
        <v/>
      </c>
      <c r="BK13" s="236" t="str">
        <f t="shared" ca="1" si="9"/>
        <v/>
      </c>
      <c r="BL13" s="167" t="str">
        <f t="shared" ca="1" si="9"/>
        <v/>
      </c>
      <c r="BM13" s="237" t="str">
        <f t="shared" ca="1" si="9"/>
        <v/>
      </c>
    </row>
    <row r="14" spans="2:65" ht="15.95" customHeight="1">
      <c r="B14" s="400"/>
      <c r="C14" s="217"/>
      <c r="D14" s="259"/>
      <c r="E14" s="260"/>
      <c r="F14" s="176"/>
      <c r="G14" s="177">
        <f>F14</f>
        <v>0</v>
      </c>
      <c r="H14" s="4"/>
      <c r="I14" s="34" t="s">
        <v>41</v>
      </c>
      <c r="J14" s="35"/>
      <c r="K14" s="184"/>
      <c r="L14" s="185">
        <f t="shared" si="3"/>
        <v>0</v>
      </c>
      <c r="M14" s="1"/>
      <c r="N14" s="1"/>
      <c r="O14" s="388"/>
      <c r="P14" s="388"/>
      <c r="Q14" s="18" t="s">
        <v>56</v>
      </c>
      <c r="R14" s="46"/>
      <c r="S14" s="388"/>
      <c r="T14" s="388"/>
      <c r="U14" s="18" t="s">
        <v>56</v>
      </c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230" t="str">
        <f t="shared" si="10"/>
        <v/>
      </c>
      <c r="AU14" s="20"/>
      <c r="AV14" s="23"/>
      <c r="AW14" s="192"/>
      <c r="AX14" s="191"/>
      <c r="AY14" s="22"/>
      <c r="AZ14" s="23"/>
      <c r="BA14" s="167">
        <f t="shared" si="5"/>
        <v>0</v>
      </c>
      <c r="BB14" s="24"/>
      <c r="BC14" s="1"/>
      <c r="BD14" s="241">
        <f t="shared" si="6"/>
        <v>0</v>
      </c>
      <c r="BE14" s="242">
        <f t="shared" si="7"/>
        <v>0</v>
      </c>
      <c r="BG14" s="236" t="e">
        <f t="shared" ca="1" si="8"/>
        <v>#N/A</v>
      </c>
      <c r="BH14" s="234" t="str">
        <f t="shared" ca="1" si="9"/>
        <v/>
      </c>
      <c r="BI14" s="236" t="str">
        <f t="shared" ca="1" si="9"/>
        <v/>
      </c>
      <c r="BJ14" s="235" t="str">
        <f t="shared" ca="1" si="9"/>
        <v/>
      </c>
      <c r="BK14" s="236" t="str">
        <f t="shared" ca="1" si="9"/>
        <v/>
      </c>
      <c r="BL14" s="167" t="str">
        <f t="shared" ca="1" si="9"/>
        <v/>
      </c>
      <c r="BM14" s="237" t="str">
        <f t="shared" ca="1" si="9"/>
        <v/>
      </c>
    </row>
    <row r="15" spans="2:65" ht="15.95" customHeight="1" thickBot="1">
      <c r="B15" s="401"/>
      <c r="C15" s="218"/>
      <c r="D15" s="261"/>
      <c r="E15" s="262"/>
      <c r="F15" s="176"/>
      <c r="G15" s="177">
        <f t="shared" si="2"/>
        <v>0</v>
      </c>
      <c r="H15" s="4"/>
      <c r="I15" s="51"/>
      <c r="J15" s="52"/>
      <c r="K15" s="186"/>
      <c r="L15" s="187">
        <f t="shared" si="3"/>
        <v>0</v>
      </c>
      <c r="M15" s="1"/>
      <c r="N15" s="1"/>
      <c r="O15" s="349" t="s">
        <v>85</v>
      </c>
      <c r="P15" s="349"/>
      <c r="Q15" s="48"/>
      <c r="R15" s="46"/>
      <c r="S15" s="278" t="s">
        <v>86</v>
      </c>
      <c r="T15" s="278"/>
      <c r="U15" s="49"/>
      <c r="V15" s="1"/>
      <c r="W15" s="1"/>
      <c r="X15" s="1"/>
      <c r="Y15" s="1"/>
      <c r="Z15" s="1"/>
      <c r="AA15" s="1"/>
      <c r="AB15" s="1"/>
      <c r="AC15" s="1"/>
      <c r="AD15" s="289" t="str">
        <f>D31</f>
        <v>יהדות / חגים</v>
      </c>
      <c r="AE15" s="289"/>
      <c r="AF15" s="289"/>
      <c r="AG15" s="289"/>
      <c r="AH15" s="5"/>
      <c r="AI15" s="289" t="str">
        <f>D32</f>
        <v>מתנות לאירועים ושמחות</v>
      </c>
      <c r="AJ15" s="289"/>
      <c r="AK15" s="289"/>
      <c r="AL15" s="289"/>
      <c r="AM15" s="6"/>
      <c r="AN15" s="289" t="str">
        <f>D33</f>
        <v>רכישות ושרותים</v>
      </c>
      <c r="AO15" s="289"/>
      <c r="AP15" s="289"/>
      <c r="AQ15" s="289"/>
      <c r="AR15" s="1"/>
      <c r="AS15" s="1"/>
      <c r="AT15" s="230" t="str">
        <f t="shared" si="10"/>
        <v/>
      </c>
      <c r="AU15" s="20"/>
      <c r="AV15" s="23"/>
      <c r="AW15" s="192"/>
      <c r="AX15" s="191"/>
      <c r="AY15" s="22"/>
      <c r="AZ15" s="23"/>
      <c r="BA15" s="167">
        <f t="shared" si="5"/>
        <v>0</v>
      </c>
      <c r="BB15" s="24"/>
      <c r="BC15" s="1"/>
      <c r="BD15" s="241">
        <f t="shared" si="6"/>
        <v>0</v>
      </c>
      <c r="BE15" s="242">
        <f t="shared" si="7"/>
        <v>0</v>
      </c>
      <c r="BG15" s="236" t="e">
        <f t="shared" ca="1" si="8"/>
        <v>#N/A</v>
      </c>
      <c r="BH15" s="234" t="str">
        <f t="shared" ca="1" si="9"/>
        <v/>
      </c>
      <c r="BI15" s="236" t="str">
        <f t="shared" ca="1" si="9"/>
        <v/>
      </c>
      <c r="BJ15" s="235" t="str">
        <f t="shared" ca="1" si="9"/>
        <v/>
      </c>
      <c r="BK15" s="236" t="str">
        <f t="shared" ca="1" si="9"/>
        <v/>
      </c>
      <c r="BL15" s="167" t="str">
        <f t="shared" ca="1" si="9"/>
        <v/>
      </c>
      <c r="BM15" s="237" t="str">
        <f t="shared" ca="1" si="9"/>
        <v/>
      </c>
    </row>
    <row r="16" spans="2:65" ht="15.95" customHeight="1" thickBot="1">
      <c r="B16" s="396" t="s">
        <v>88</v>
      </c>
      <c r="C16" s="219"/>
      <c r="D16" s="220" t="s">
        <v>12</v>
      </c>
      <c r="E16" s="221"/>
      <c r="F16" s="174"/>
      <c r="G16" s="175">
        <f t="shared" si="2"/>
        <v>0</v>
      </c>
      <c r="H16" s="4"/>
      <c r="I16" s="360" t="s">
        <v>31</v>
      </c>
      <c r="J16" s="361"/>
      <c r="K16" s="55">
        <f>SUM(K5:K15)</f>
        <v>0</v>
      </c>
      <c r="L16" s="56">
        <f>SUM(L5:L15)</f>
        <v>0</v>
      </c>
      <c r="M16" s="1"/>
      <c r="N16" s="1"/>
      <c r="O16" s="349" t="s">
        <v>89</v>
      </c>
      <c r="P16" s="349"/>
      <c r="Q16" s="48"/>
      <c r="R16" s="46"/>
      <c r="S16" s="278" t="s">
        <v>90</v>
      </c>
      <c r="T16" s="278"/>
      <c r="U16" s="49"/>
      <c r="V16" s="1"/>
      <c r="W16" s="1"/>
      <c r="X16" s="1"/>
      <c r="Y16" s="1"/>
      <c r="Z16" s="1"/>
      <c r="AA16" s="1"/>
      <c r="AB16" s="1"/>
      <c r="AC16" s="1"/>
      <c r="AD16" s="350"/>
      <c r="AE16" s="350"/>
      <c r="AF16" s="18" t="s">
        <v>55</v>
      </c>
      <c r="AG16" s="18" t="s">
        <v>56</v>
      </c>
      <c r="AH16" s="5"/>
      <c r="AI16" s="351"/>
      <c r="AJ16" s="352"/>
      <c r="AK16" s="18" t="s">
        <v>55</v>
      </c>
      <c r="AL16" s="18" t="s">
        <v>56</v>
      </c>
      <c r="AM16" s="6"/>
      <c r="AN16" s="353"/>
      <c r="AO16" s="354"/>
      <c r="AP16" s="18" t="s">
        <v>55</v>
      </c>
      <c r="AQ16" s="18" t="s">
        <v>56</v>
      </c>
      <c r="AR16" s="1"/>
      <c r="AS16" s="1"/>
      <c r="AT16" s="230" t="str">
        <f t="shared" si="10"/>
        <v/>
      </c>
      <c r="AU16" s="20"/>
      <c r="AV16" s="23"/>
      <c r="AW16" s="192"/>
      <c r="AX16" s="191"/>
      <c r="AY16" s="22"/>
      <c r="AZ16" s="23"/>
      <c r="BA16" s="167">
        <f t="shared" si="5"/>
        <v>0</v>
      </c>
      <c r="BB16" s="24"/>
      <c r="BC16" s="1"/>
      <c r="BD16" s="241">
        <f t="shared" si="6"/>
        <v>0</v>
      </c>
      <c r="BE16" s="242">
        <f t="shared" si="7"/>
        <v>0</v>
      </c>
      <c r="BG16" s="236" t="e">
        <f t="shared" ca="1" si="8"/>
        <v>#N/A</v>
      </c>
      <c r="BH16" s="234" t="str">
        <f t="shared" ca="1" si="9"/>
        <v/>
      </c>
      <c r="BI16" s="236" t="str">
        <f t="shared" ca="1" si="9"/>
        <v/>
      </c>
      <c r="BJ16" s="235" t="str">
        <f t="shared" ca="1" si="9"/>
        <v/>
      </c>
      <c r="BK16" s="236" t="str">
        <f t="shared" ca="1" si="9"/>
        <v/>
      </c>
      <c r="BL16" s="167" t="str">
        <f t="shared" ca="1" si="9"/>
        <v/>
      </c>
      <c r="BM16" s="237" t="str">
        <f t="shared" ca="1" si="9"/>
        <v/>
      </c>
    </row>
    <row r="17" spans="1:65" ht="15.95" customHeight="1">
      <c r="B17" s="397"/>
      <c r="C17" s="211"/>
      <c r="D17" s="209" t="s">
        <v>9</v>
      </c>
      <c r="E17" s="210"/>
      <c r="F17" s="176"/>
      <c r="G17" s="177">
        <f t="shared" si="2"/>
        <v>0</v>
      </c>
      <c r="H17" s="4"/>
      <c r="I17" s="4"/>
      <c r="J17" s="59"/>
      <c r="K17" s="4"/>
      <c r="L17" s="59"/>
      <c r="M17" s="1"/>
      <c r="N17" s="1"/>
      <c r="O17" s="349" t="s">
        <v>91</v>
      </c>
      <c r="P17" s="349"/>
      <c r="Q17" s="48"/>
      <c r="R17" s="46"/>
      <c r="S17" s="278" t="s">
        <v>95</v>
      </c>
      <c r="T17" s="278"/>
      <c r="U17" s="49"/>
      <c r="V17" s="1"/>
      <c r="W17" s="1"/>
      <c r="X17" s="1"/>
      <c r="Y17" s="1"/>
      <c r="Z17" s="1"/>
      <c r="AA17" s="1"/>
      <c r="AB17" s="1"/>
      <c r="AC17" s="1"/>
      <c r="AD17" s="337" t="s">
        <v>92</v>
      </c>
      <c r="AE17" s="337"/>
      <c r="AF17" s="355"/>
      <c r="AG17" s="356">
        <f>AF17/12</f>
        <v>0</v>
      </c>
      <c r="AH17" s="5"/>
      <c r="AI17" s="341" t="s">
        <v>93</v>
      </c>
      <c r="AJ17" s="342"/>
      <c r="AK17" s="54"/>
      <c r="AL17" s="160">
        <f>AK17/12</f>
        <v>0</v>
      </c>
      <c r="AM17" s="6"/>
      <c r="AN17" s="280" t="s">
        <v>100</v>
      </c>
      <c r="AO17" s="280"/>
      <c r="AP17" s="54"/>
      <c r="AQ17" s="160">
        <f>AP17/12</f>
        <v>0</v>
      </c>
      <c r="AR17" s="1"/>
      <c r="AS17" s="1"/>
      <c r="AT17" s="230" t="str">
        <f t="shared" si="10"/>
        <v/>
      </c>
      <c r="AU17" s="20"/>
      <c r="AV17" s="23"/>
      <c r="AW17" s="192"/>
      <c r="AX17" s="191"/>
      <c r="AY17" s="22"/>
      <c r="AZ17" s="23"/>
      <c r="BA17" s="167">
        <f t="shared" si="5"/>
        <v>0</v>
      </c>
      <c r="BB17" s="24"/>
      <c r="BC17" s="1"/>
      <c r="BD17" s="241">
        <f t="shared" si="6"/>
        <v>0</v>
      </c>
      <c r="BE17" s="242">
        <f t="shared" si="7"/>
        <v>0</v>
      </c>
      <c r="BG17" s="236" t="e">
        <f t="shared" ca="1" si="8"/>
        <v>#N/A</v>
      </c>
      <c r="BH17" s="234" t="str">
        <f t="shared" ca="1" si="9"/>
        <v/>
      </c>
      <c r="BI17" s="236" t="str">
        <f t="shared" ca="1" si="9"/>
        <v/>
      </c>
      <c r="BJ17" s="235" t="str">
        <f t="shared" ca="1" si="9"/>
        <v/>
      </c>
      <c r="BK17" s="236" t="str">
        <f t="shared" ca="1" si="9"/>
        <v/>
      </c>
      <c r="BL17" s="167" t="str">
        <f t="shared" ca="1" si="9"/>
        <v/>
      </c>
      <c r="BM17" s="237" t="str">
        <f t="shared" ca="1" si="9"/>
        <v/>
      </c>
    </row>
    <row r="18" spans="1:65" ht="15.95" customHeight="1">
      <c r="B18" s="397"/>
      <c r="C18" s="211"/>
      <c r="D18" s="209" t="s">
        <v>13</v>
      </c>
      <c r="E18" s="210"/>
      <c r="F18" s="176"/>
      <c r="G18" s="177">
        <f t="shared" si="2"/>
        <v>0</v>
      </c>
      <c r="H18" s="4"/>
      <c r="I18" s="4"/>
      <c r="J18" s="59"/>
      <c r="K18" s="4"/>
      <c r="L18" s="59"/>
      <c r="M18" s="1"/>
      <c r="N18" s="1"/>
      <c r="O18" s="349" t="s">
        <v>94</v>
      </c>
      <c r="P18" s="349"/>
      <c r="Q18" s="48"/>
      <c r="R18" s="46"/>
      <c r="S18" s="278" t="s">
        <v>97</v>
      </c>
      <c r="T18" s="278"/>
      <c r="U18" s="49"/>
      <c r="V18" s="1"/>
      <c r="W18" s="1"/>
      <c r="X18" s="1"/>
      <c r="Y18" s="1"/>
      <c r="Z18" s="1"/>
      <c r="AA18" s="1"/>
      <c r="AB18" s="1"/>
      <c r="AC18" s="1"/>
      <c r="AD18" s="337"/>
      <c r="AE18" s="337"/>
      <c r="AF18" s="355"/>
      <c r="AG18" s="357"/>
      <c r="AH18" s="5"/>
      <c r="AI18" s="341" t="s">
        <v>96</v>
      </c>
      <c r="AJ18" s="342"/>
      <c r="AK18" s="54"/>
      <c r="AL18" s="161">
        <f t="shared" ref="AL18:AL24" si="11">AK18/12</f>
        <v>0</v>
      </c>
      <c r="AM18" s="6"/>
      <c r="AN18" s="280" t="s">
        <v>104</v>
      </c>
      <c r="AO18" s="280"/>
      <c r="AP18" s="54"/>
      <c r="AQ18" s="160">
        <f t="shared" ref="AQ18:AQ35" si="12">AP18/12</f>
        <v>0</v>
      </c>
      <c r="AR18" s="1"/>
      <c r="AS18" s="1"/>
      <c r="AT18" s="230" t="str">
        <f t="shared" si="10"/>
        <v/>
      </c>
      <c r="AU18" s="20"/>
      <c r="AV18" s="23"/>
      <c r="AW18" s="192"/>
      <c r="AX18" s="191"/>
      <c r="AY18" s="22"/>
      <c r="AZ18" s="23"/>
      <c r="BA18" s="167">
        <f t="shared" si="5"/>
        <v>0</v>
      </c>
      <c r="BB18" s="24"/>
      <c r="BC18" s="1"/>
      <c r="BD18" s="241">
        <f t="shared" si="6"/>
        <v>0</v>
      </c>
      <c r="BE18" s="242">
        <f t="shared" si="7"/>
        <v>0</v>
      </c>
      <c r="BG18" s="236" t="e">
        <f t="shared" ca="1" si="8"/>
        <v>#N/A</v>
      </c>
      <c r="BH18" s="234" t="str">
        <f t="shared" ca="1" si="9"/>
        <v/>
      </c>
      <c r="BI18" s="236" t="str">
        <f t="shared" ca="1" si="9"/>
        <v/>
      </c>
      <c r="BJ18" s="235" t="str">
        <f t="shared" ca="1" si="9"/>
        <v/>
      </c>
      <c r="BK18" s="236" t="str">
        <f t="shared" ca="1" si="9"/>
        <v/>
      </c>
      <c r="BL18" s="167" t="str">
        <f t="shared" ca="1" si="9"/>
        <v/>
      </c>
      <c r="BM18" s="237" t="str">
        <f t="shared" ca="1" si="9"/>
        <v/>
      </c>
    </row>
    <row r="19" spans="1:65" ht="15.95" customHeight="1">
      <c r="B19" s="397"/>
      <c r="C19" s="211"/>
      <c r="D19" s="209" t="s">
        <v>14</v>
      </c>
      <c r="E19" s="210"/>
      <c r="F19" s="176"/>
      <c r="G19" s="177">
        <f t="shared" si="2"/>
        <v>0</v>
      </c>
      <c r="H19" s="4"/>
      <c r="I19" s="4"/>
      <c r="J19" s="59"/>
      <c r="K19" s="4"/>
      <c r="L19" s="59"/>
      <c r="M19" s="1"/>
      <c r="N19" s="1"/>
      <c r="O19" s="287"/>
      <c r="P19" s="287"/>
      <c r="Q19" s="49"/>
      <c r="R19" s="46"/>
      <c r="S19" s="278" t="s">
        <v>101</v>
      </c>
      <c r="T19" s="278"/>
      <c r="U19" s="53"/>
      <c r="V19" s="1"/>
      <c r="W19" s="1"/>
      <c r="X19" s="1"/>
      <c r="Y19" s="1"/>
      <c r="Z19" s="1"/>
      <c r="AA19" s="1"/>
      <c r="AB19" s="1"/>
      <c r="AC19" s="1"/>
      <c r="AD19" s="337" t="s">
        <v>98</v>
      </c>
      <c r="AE19" s="337"/>
      <c r="AF19" s="30"/>
      <c r="AG19" s="164">
        <f>AF19/12</f>
        <v>0</v>
      </c>
      <c r="AH19" s="5"/>
      <c r="AI19" s="341" t="s">
        <v>99</v>
      </c>
      <c r="AJ19" s="342"/>
      <c r="AK19" s="54"/>
      <c r="AL19" s="160">
        <f t="shared" si="11"/>
        <v>0</v>
      </c>
      <c r="AM19" s="6"/>
      <c r="AN19" s="280" t="s">
        <v>108</v>
      </c>
      <c r="AO19" s="280"/>
      <c r="AP19" s="54"/>
      <c r="AQ19" s="160">
        <f t="shared" si="12"/>
        <v>0</v>
      </c>
      <c r="AR19" s="1"/>
      <c r="AS19" s="1"/>
      <c r="AT19" s="230" t="str">
        <f t="shared" si="10"/>
        <v/>
      </c>
      <c r="AU19" s="20"/>
      <c r="AV19" s="23"/>
      <c r="AW19" s="192"/>
      <c r="AX19" s="191"/>
      <c r="AY19" s="22"/>
      <c r="AZ19" s="23"/>
      <c r="BA19" s="167">
        <f t="shared" si="5"/>
        <v>0</v>
      </c>
      <c r="BB19" s="24"/>
      <c r="BC19" s="1"/>
      <c r="BD19" s="241">
        <f t="shared" si="6"/>
        <v>0</v>
      </c>
      <c r="BE19" s="242">
        <f t="shared" si="7"/>
        <v>0</v>
      </c>
      <c r="BG19" s="236" t="e">
        <f t="shared" ca="1" si="8"/>
        <v>#N/A</v>
      </c>
      <c r="BH19" s="234" t="str">
        <f t="shared" ca="1" si="9"/>
        <v/>
      </c>
      <c r="BI19" s="236" t="str">
        <f t="shared" ca="1" si="9"/>
        <v/>
      </c>
      <c r="BJ19" s="235" t="str">
        <f t="shared" ca="1" si="9"/>
        <v/>
      </c>
      <c r="BK19" s="236" t="str">
        <f t="shared" ca="1" si="9"/>
        <v/>
      </c>
      <c r="BL19" s="167" t="str">
        <f t="shared" ca="1" si="9"/>
        <v/>
      </c>
      <c r="BM19" s="237" t="str">
        <f t="shared" ca="1" si="9"/>
        <v/>
      </c>
    </row>
    <row r="20" spans="1:65" ht="15.95" customHeight="1" thickBot="1">
      <c r="B20" s="397"/>
      <c r="C20" s="211"/>
      <c r="D20" s="209" t="s">
        <v>15</v>
      </c>
      <c r="E20" s="210"/>
      <c r="F20" s="176"/>
      <c r="G20" s="177">
        <f t="shared" si="2"/>
        <v>0</v>
      </c>
      <c r="H20" s="4"/>
      <c r="I20" s="347" t="s">
        <v>109</v>
      </c>
      <c r="J20" s="347"/>
      <c r="K20" s="347"/>
      <c r="L20" s="4"/>
      <c r="N20" s="1"/>
      <c r="O20" s="362"/>
      <c r="P20" s="362"/>
      <c r="Q20" s="57"/>
      <c r="R20" s="58"/>
      <c r="S20" s="278" t="s">
        <v>105</v>
      </c>
      <c r="T20" s="278"/>
      <c r="U20" s="49"/>
      <c r="V20" s="1"/>
      <c r="W20" s="1"/>
      <c r="X20" s="1"/>
      <c r="Y20" s="1"/>
      <c r="Z20" s="1"/>
      <c r="AA20" s="1"/>
      <c r="AB20" s="1"/>
      <c r="AC20" s="1"/>
      <c r="AD20" s="348" t="s">
        <v>102</v>
      </c>
      <c r="AE20" s="348"/>
      <c r="AF20" s="30"/>
      <c r="AG20" s="164">
        <f t="shared" ref="AG20:AG26" si="13">AF20/12</f>
        <v>0</v>
      </c>
      <c r="AH20" s="5"/>
      <c r="AI20" s="341" t="s">
        <v>103</v>
      </c>
      <c r="AJ20" s="342"/>
      <c r="AK20" s="54"/>
      <c r="AL20" s="161">
        <f t="shared" si="11"/>
        <v>0</v>
      </c>
      <c r="AM20" s="6"/>
      <c r="AN20" s="280" t="s">
        <v>111</v>
      </c>
      <c r="AO20" s="280"/>
      <c r="AP20" s="54"/>
      <c r="AQ20" s="160">
        <f t="shared" si="12"/>
        <v>0</v>
      </c>
      <c r="AR20" s="1"/>
      <c r="AS20" s="1"/>
      <c r="AT20" s="230" t="str">
        <f t="shared" si="10"/>
        <v/>
      </c>
      <c r="AU20" s="20"/>
      <c r="AV20" s="23"/>
      <c r="AW20" s="192"/>
      <c r="AX20" s="191"/>
      <c r="AY20" s="22"/>
      <c r="AZ20" s="23"/>
      <c r="BA20" s="167">
        <f t="shared" si="5"/>
        <v>0</v>
      </c>
      <c r="BB20" s="24"/>
      <c r="BC20" s="1"/>
      <c r="BD20" s="241">
        <f t="shared" si="6"/>
        <v>0</v>
      </c>
      <c r="BE20" s="242">
        <f t="shared" si="7"/>
        <v>0</v>
      </c>
      <c r="BG20" s="236" t="e">
        <f t="shared" ca="1" si="8"/>
        <v>#N/A</v>
      </c>
      <c r="BH20" s="234" t="str">
        <f t="shared" ca="1" si="9"/>
        <v/>
      </c>
      <c r="BI20" s="236" t="str">
        <f t="shared" ca="1" si="9"/>
        <v/>
      </c>
      <c r="BJ20" s="235" t="str">
        <f t="shared" ca="1" si="9"/>
        <v/>
      </c>
      <c r="BK20" s="236" t="str">
        <f t="shared" ca="1" si="9"/>
        <v/>
      </c>
      <c r="BL20" s="167" t="str">
        <f t="shared" ca="1" si="9"/>
        <v/>
      </c>
      <c r="BM20" s="237" t="str">
        <f t="shared" ca="1" si="9"/>
        <v/>
      </c>
    </row>
    <row r="21" spans="1:65" ht="15.95" customHeight="1">
      <c r="B21" s="397"/>
      <c r="C21" s="216">
        <v>6</v>
      </c>
      <c r="D21" s="213" t="s">
        <v>16</v>
      </c>
      <c r="E21" s="214"/>
      <c r="F21" s="176">
        <f>IF(Q37&lt;&gt;"",Q37,"")</f>
        <v>0</v>
      </c>
      <c r="G21" s="177">
        <f t="shared" si="2"/>
        <v>0</v>
      </c>
      <c r="H21" s="4"/>
      <c r="I21" s="62" t="s">
        <v>25</v>
      </c>
      <c r="J21" s="63" t="s">
        <v>57</v>
      </c>
      <c r="K21" s="64" t="s">
        <v>0</v>
      </c>
      <c r="L21" s="1"/>
      <c r="M21" s="1"/>
      <c r="N21" s="1"/>
      <c r="O21" s="254" t="s">
        <v>161</v>
      </c>
      <c r="P21" s="254"/>
      <c r="Q21" s="38">
        <f>SUM(Q15:Q20)</f>
        <v>0</v>
      </c>
      <c r="R21" s="60"/>
      <c r="S21" s="278"/>
      <c r="T21" s="278"/>
      <c r="U21" s="49"/>
      <c r="V21" s="1"/>
      <c r="W21" s="1"/>
      <c r="X21" s="1"/>
      <c r="Y21" s="1"/>
      <c r="Z21" s="1"/>
      <c r="AA21" s="1"/>
      <c r="AB21" s="1"/>
      <c r="AC21" s="1"/>
      <c r="AD21" s="337" t="s">
        <v>106</v>
      </c>
      <c r="AE21" s="337"/>
      <c r="AF21" s="338"/>
      <c r="AG21" s="339">
        <f t="shared" si="13"/>
        <v>0</v>
      </c>
      <c r="AH21" s="5"/>
      <c r="AI21" s="341" t="s">
        <v>107</v>
      </c>
      <c r="AJ21" s="342"/>
      <c r="AK21" s="30"/>
      <c r="AL21" s="161">
        <f t="shared" si="11"/>
        <v>0</v>
      </c>
      <c r="AM21" s="6"/>
      <c r="AN21" s="280" t="s">
        <v>114</v>
      </c>
      <c r="AO21" s="280"/>
      <c r="AP21" s="54"/>
      <c r="AQ21" s="160">
        <f t="shared" si="12"/>
        <v>0</v>
      </c>
      <c r="AR21" s="1"/>
      <c r="AS21" s="1"/>
      <c r="AT21" s="230" t="str">
        <f t="shared" si="10"/>
        <v/>
      </c>
      <c r="AU21" s="20"/>
      <c r="AV21" s="23"/>
      <c r="AW21" s="192"/>
      <c r="AX21" s="191"/>
      <c r="AY21" s="22"/>
      <c r="AZ21" s="23"/>
      <c r="BA21" s="167">
        <f t="shared" si="5"/>
        <v>0</v>
      </c>
      <c r="BB21" s="24"/>
      <c r="BC21" s="1"/>
      <c r="BD21" s="241">
        <f t="shared" si="6"/>
        <v>0</v>
      </c>
      <c r="BE21" s="242">
        <f t="shared" si="7"/>
        <v>0</v>
      </c>
      <c r="BG21" s="236" t="e">
        <f t="shared" ca="1" si="8"/>
        <v>#N/A</v>
      </c>
      <c r="BH21" s="234" t="str">
        <f t="shared" ca="1" si="9"/>
        <v/>
      </c>
      <c r="BI21" s="236" t="str">
        <f t="shared" ca="1" si="9"/>
        <v/>
      </c>
      <c r="BJ21" s="235" t="str">
        <f t="shared" ca="1" si="9"/>
        <v/>
      </c>
      <c r="BK21" s="236" t="str">
        <f t="shared" ca="1" si="9"/>
        <v/>
      </c>
      <c r="BL21" s="167" t="str">
        <f t="shared" ca="1" si="9"/>
        <v/>
      </c>
      <c r="BM21" s="237" t="str">
        <f t="shared" ca="1" si="9"/>
        <v/>
      </c>
    </row>
    <row r="22" spans="1:65" ht="15.95" customHeight="1">
      <c r="B22" s="397"/>
      <c r="C22" s="216">
        <v>6</v>
      </c>
      <c r="D22" s="213" t="s">
        <v>44</v>
      </c>
      <c r="E22" s="214"/>
      <c r="F22" s="176">
        <f>IF(R50&lt;&gt;"",R50,"")</f>
        <v>0</v>
      </c>
      <c r="G22" s="177">
        <f t="shared" si="2"/>
        <v>0</v>
      </c>
      <c r="H22" s="4"/>
      <c r="I22" s="65" t="s">
        <v>115</v>
      </c>
      <c r="J22" s="66">
        <f>SUM(F5:F15)</f>
        <v>0</v>
      </c>
      <c r="K22" s="67">
        <f>SUM(G5:G15)</f>
        <v>0</v>
      </c>
      <c r="L22" s="1"/>
      <c r="M22" s="1"/>
      <c r="N22" s="1"/>
      <c r="O22" s="60"/>
      <c r="P22" s="60"/>
      <c r="Q22" s="61"/>
      <c r="R22" s="60"/>
      <c r="S22" s="278"/>
      <c r="T22" s="278"/>
      <c r="U22" s="49"/>
      <c r="V22" s="1"/>
      <c r="W22" s="1"/>
      <c r="X22" s="1"/>
      <c r="Y22" s="1"/>
      <c r="Z22" s="1"/>
      <c r="AA22" s="1"/>
      <c r="AB22" s="1"/>
      <c r="AC22" s="1"/>
      <c r="AD22" s="337"/>
      <c r="AE22" s="337"/>
      <c r="AF22" s="338"/>
      <c r="AG22" s="340">
        <f t="shared" si="13"/>
        <v>0</v>
      </c>
      <c r="AH22" s="5"/>
      <c r="AI22" s="341" t="s">
        <v>110</v>
      </c>
      <c r="AJ22" s="342"/>
      <c r="AK22" s="30"/>
      <c r="AL22" s="161">
        <f t="shared" si="11"/>
        <v>0</v>
      </c>
      <c r="AM22" s="6"/>
      <c r="AN22" s="280" t="s">
        <v>118</v>
      </c>
      <c r="AO22" s="280"/>
      <c r="AP22" s="54"/>
      <c r="AQ22" s="160">
        <f t="shared" si="12"/>
        <v>0</v>
      </c>
      <c r="AR22" s="1"/>
      <c r="AS22" s="1"/>
      <c r="AT22" s="230" t="str">
        <f t="shared" si="10"/>
        <v/>
      </c>
      <c r="AU22" s="20"/>
      <c r="AV22" s="23"/>
      <c r="AW22" s="192"/>
      <c r="AX22" s="191"/>
      <c r="AY22" s="22"/>
      <c r="AZ22" s="23"/>
      <c r="BA22" s="167">
        <f t="shared" si="5"/>
        <v>0</v>
      </c>
      <c r="BB22" s="24"/>
      <c r="BC22" s="1"/>
      <c r="BD22" s="241">
        <f t="shared" si="6"/>
        <v>0</v>
      </c>
      <c r="BE22" s="242">
        <f t="shared" si="7"/>
        <v>0</v>
      </c>
      <c r="BG22" s="236" t="e">
        <f t="shared" ca="1" si="8"/>
        <v>#N/A</v>
      </c>
      <c r="BH22" s="234" t="str">
        <f t="shared" ca="1" si="9"/>
        <v/>
      </c>
      <c r="BI22" s="236" t="str">
        <f t="shared" ca="1" si="9"/>
        <v/>
      </c>
      <c r="BJ22" s="235" t="str">
        <f t="shared" ca="1" si="9"/>
        <v/>
      </c>
      <c r="BK22" s="236" t="str">
        <f t="shared" ca="1" si="9"/>
        <v/>
      </c>
      <c r="BL22" s="167" t="str">
        <f t="shared" ca="1" si="9"/>
        <v/>
      </c>
      <c r="BM22" s="237" t="str">
        <f t="shared" ca="1" si="9"/>
        <v/>
      </c>
    </row>
    <row r="23" spans="1:65" ht="15.95" customHeight="1">
      <c r="B23" s="397"/>
      <c r="C23" s="216">
        <v>6</v>
      </c>
      <c r="D23" s="213" t="s">
        <v>17</v>
      </c>
      <c r="E23" s="214"/>
      <c r="F23" s="176">
        <f>IF(W45&lt;&gt;"",W45,"")</f>
        <v>0</v>
      </c>
      <c r="G23" s="177">
        <f t="shared" si="2"/>
        <v>0</v>
      </c>
      <c r="H23" s="4"/>
      <c r="I23" s="68" t="s">
        <v>88</v>
      </c>
      <c r="J23" s="66">
        <f>SUM(F16:F37)</f>
        <v>0</v>
      </c>
      <c r="K23" s="67">
        <f>SUM(G16:G37)</f>
        <v>0</v>
      </c>
      <c r="L23" s="1"/>
      <c r="M23" s="1"/>
      <c r="N23" s="1"/>
      <c r="O23" s="6"/>
      <c r="P23" s="6"/>
      <c r="Q23" s="6"/>
      <c r="R23" s="45"/>
      <c r="S23" s="346"/>
      <c r="T23" s="346"/>
      <c r="U23" s="49"/>
      <c r="V23" s="1"/>
      <c r="W23" s="1"/>
      <c r="X23" s="1"/>
      <c r="Y23" s="1"/>
      <c r="Z23" s="1"/>
      <c r="AA23" s="1"/>
      <c r="AB23" s="1"/>
      <c r="AC23" s="1"/>
      <c r="AD23" s="281" t="s">
        <v>112</v>
      </c>
      <c r="AE23" s="281"/>
      <c r="AF23" s="54"/>
      <c r="AG23" s="165">
        <f t="shared" si="13"/>
        <v>0</v>
      </c>
      <c r="AH23" s="5"/>
      <c r="AI23" s="341" t="s">
        <v>113</v>
      </c>
      <c r="AJ23" s="342"/>
      <c r="AK23" s="30"/>
      <c r="AL23" s="161">
        <f t="shared" si="11"/>
        <v>0</v>
      </c>
      <c r="AM23" s="6"/>
      <c r="AN23" s="280" t="s">
        <v>120</v>
      </c>
      <c r="AO23" s="280"/>
      <c r="AP23" s="54"/>
      <c r="AQ23" s="160">
        <f t="shared" si="12"/>
        <v>0</v>
      </c>
      <c r="AR23" s="1"/>
      <c r="AS23" s="1"/>
      <c r="AT23" s="230" t="str">
        <f t="shared" si="10"/>
        <v/>
      </c>
      <c r="AU23" s="20"/>
      <c r="AV23" s="23"/>
      <c r="AW23" s="192"/>
      <c r="AX23" s="191"/>
      <c r="AY23" s="22"/>
      <c r="AZ23" s="23"/>
      <c r="BA23" s="167">
        <f t="shared" si="5"/>
        <v>0</v>
      </c>
      <c r="BB23" s="24"/>
      <c r="BC23" s="1"/>
      <c r="BD23" s="241">
        <f t="shared" si="6"/>
        <v>0</v>
      </c>
      <c r="BE23" s="242">
        <f t="shared" si="7"/>
        <v>0</v>
      </c>
      <c r="BG23" s="236" t="e">
        <f t="shared" ca="1" si="8"/>
        <v>#N/A</v>
      </c>
      <c r="BH23" s="234" t="str">
        <f t="shared" ca="1" si="9"/>
        <v/>
      </c>
      <c r="BI23" s="236" t="str">
        <f t="shared" ca="1" si="9"/>
        <v/>
      </c>
      <c r="BJ23" s="235" t="str">
        <f t="shared" ca="1" si="9"/>
        <v/>
      </c>
      <c r="BK23" s="236" t="str">
        <f t="shared" ca="1" si="9"/>
        <v/>
      </c>
      <c r="BL23" s="167" t="str">
        <f t="shared" ca="1" si="9"/>
        <v/>
      </c>
      <c r="BM23" s="237" t="str">
        <f t="shared" ca="1" si="9"/>
        <v/>
      </c>
    </row>
    <row r="24" spans="1:65" ht="15.95" customHeight="1" thickBot="1">
      <c r="B24" s="397"/>
      <c r="C24" s="216">
        <v>6</v>
      </c>
      <c r="D24" s="213" t="s">
        <v>18</v>
      </c>
      <c r="E24" s="214"/>
      <c r="F24" s="176">
        <f>IF(AG9&lt;&gt;"",AG9,"")</f>
        <v>0</v>
      </c>
      <c r="G24" s="177">
        <f t="shared" si="2"/>
        <v>0</v>
      </c>
      <c r="H24" s="4"/>
      <c r="I24" s="71" t="s">
        <v>121</v>
      </c>
      <c r="J24" s="72">
        <f>SUM(F38:F49)</f>
        <v>0</v>
      </c>
      <c r="K24" s="73">
        <f>SUM(G38:G49)</f>
        <v>0</v>
      </c>
      <c r="L24" s="1"/>
      <c r="M24" s="1"/>
      <c r="N24" s="1"/>
      <c r="O24" s="6"/>
      <c r="P24" s="6"/>
      <c r="Q24" s="6"/>
      <c r="R24" s="45"/>
      <c r="S24" s="254" t="s">
        <v>161</v>
      </c>
      <c r="T24" s="254"/>
      <c r="U24" s="38">
        <f>SUM(U15:U23)</f>
        <v>0</v>
      </c>
      <c r="V24" s="1"/>
      <c r="W24" s="1"/>
      <c r="X24" s="1"/>
      <c r="Y24" s="1"/>
      <c r="Z24" s="1"/>
      <c r="AA24" s="1"/>
      <c r="AB24" s="1"/>
      <c r="AC24" s="1"/>
      <c r="AD24" s="280" t="s">
        <v>116</v>
      </c>
      <c r="AE24" s="280"/>
      <c r="AF24" s="54"/>
      <c r="AG24" s="165">
        <f t="shared" si="13"/>
        <v>0</v>
      </c>
      <c r="AH24" s="5"/>
      <c r="AI24" s="341" t="s">
        <v>117</v>
      </c>
      <c r="AJ24" s="342"/>
      <c r="AK24" s="189"/>
      <c r="AL24" s="161">
        <f t="shared" si="11"/>
        <v>0</v>
      </c>
      <c r="AM24" s="6"/>
      <c r="AN24" s="280" t="s">
        <v>122</v>
      </c>
      <c r="AO24" s="280"/>
      <c r="AP24" s="54"/>
      <c r="AQ24" s="160">
        <f t="shared" si="12"/>
        <v>0</v>
      </c>
      <c r="AR24" s="1"/>
      <c r="AS24" s="1"/>
      <c r="AT24" s="230" t="str">
        <f t="shared" si="10"/>
        <v/>
      </c>
      <c r="AU24" s="20"/>
      <c r="AV24" s="23"/>
      <c r="AW24" s="192"/>
      <c r="AX24" s="191"/>
      <c r="AY24" s="22"/>
      <c r="AZ24" s="23"/>
      <c r="BA24" s="167">
        <f t="shared" si="5"/>
        <v>0</v>
      </c>
      <c r="BB24" s="24"/>
      <c r="BC24" s="1"/>
      <c r="BD24" s="241">
        <f t="shared" si="6"/>
        <v>0</v>
      </c>
      <c r="BE24" s="242">
        <f t="shared" si="7"/>
        <v>0</v>
      </c>
      <c r="BG24" s="236" t="e">
        <f t="shared" ca="1" si="8"/>
        <v>#N/A</v>
      </c>
      <c r="BH24" s="234" t="str">
        <f t="shared" ca="1" si="9"/>
        <v/>
      </c>
      <c r="BI24" s="236" t="str">
        <f t="shared" ca="1" si="9"/>
        <v/>
      </c>
      <c r="BJ24" s="235" t="str">
        <f t="shared" ca="1" si="9"/>
        <v/>
      </c>
      <c r="BK24" s="236" t="str">
        <f t="shared" ca="1" si="9"/>
        <v/>
      </c>
      <c r="BL24" s="167" t="str">
        <f t="shared" ca="1" si="9"/>
        <v/>
      </c>
      <c r="BM24" s="237" t="str">
        <f t="shared" ca="1" si="9"/>
        <v/>
      </c>
    </row>
    <row r="25" spans="1:65" ht="15.95" customHeight="1" thickBot="1">
      <c r="B25" s="397"/>
      <c r="C25" s="216">
        <v>6</v>
      </c>
      <c r="D25" s="213" t="s">
        <v>19</v>
      </c>
      <c r="E25" s="214"/>
      <c r="F25" s="176">
        <f>IF(AL11&lt;&gt;"",AL11,"")</f>
        <v>0</v>
      </c>
      <c r="G25" s="177">
        <f t="shared" si="2"/>
        <v>0</v>
      </c>
      <c r="H25" s="4"/>
      <c r="I25" s="77" t="s">
        <v>30</v>
      </c>
      <c r="J25" s="78">
        <f>SUM(J22:J24)</f>
        <v>0</v>
      </c>
      <c r="K25" s="79">
        <f>SUM(K22:K24)</f>
        <v>0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253" t="s">
        <v>119</v>
      </c>
      <c r="AE25" s="253"/>
      <c r="AF25" s="343"/>
      <c r="AG25" s="344">
        <f t="shared" si="13"/>
        <v>0</v>
      </c>
      <c r="AH25" s="5"/>
      <c r="AI25" s="292" t="s">
        <v>161</v>
      </c>
      <c r="AJ25" s="293"/>
      <c r="AK25" s="294"/>
      <c r="AL25" s="42">
        <f>SUM(AL17:AL24)</f>
        <v>0</v>
      </c>
      <c r="AM25" s="6"/>
      <c r="AN25" s="280" t="s">
        <v>123</v>
      </c>
      <c r="AO25" s="280"/>
      <c r="AP25" s="54"/>
      <c r="AQ25" s="160">
        <f t="shared" si="12"/>
        <v>0</v>
      </c>
      <c r="AR25" s="1"/>
      <c r="AS25" s="1"/>
      <c r="AT25" s="230" t="str">
        <f t="shared" si="10"/>
        <v/>
      </c>
      <c r="AU25" s="20"/>
      <c r="AV25" s="23"/>
      <c r="AW25" s="192"/>
      <c r="AX25" s="191"/>
      <c r="AY25" s="22"/>
      <c r="AZ25" s="23"/>
      <c r="BA25" s="167">
        <f t="shared" si="5"/>
        <v>0</v>
      </c>
      <c r="BB25" s="24"/>
      <c r="BC25" s="1"/>
      <c r="BD25" s="241">
        <f t="shared" si="6"/>
        <v>0</v>
      </c>
      <c r="BE25" s="242">
        <f t="shared" si="7"/>
        <v>0</v>
      </c>
      <c r="BG25" s="236" t="e">
        <f t="shared" ca="1" si="8"/>
        <v>#N/A</v>
      </c>
      <c r="BH25" s="234" t="str">
        <f t="shared" ca="1" si="9"/>
        <v/>
      </c>
      <c r="BI25" s="236" t="str">
        <f t="shared" ca="1" si="9"/>
        <v/>
      </c>
      <c r="BJ25" s="235" t="str">
        <f t="shared" ca="1" si="9"/>
        <v/>
      </c>
      <c r="BK25" s="236" t="str">
        <f t="shared" ca="1" si="9"/>
        <v/>
      </c>
      <c r="BL25" s="167" t="str">
        <f t="shared" ca="1" si="9"/>
        <v/>
      </c>
      <c r="BM25" s="237" t="str">
        <f t="shared" ca="1" si="9"/>
        <v/>
      </c>
    </row>
    <row r="26" spans="1:65" ht="15.95" customHeight="1">
      <c r="A26" s="81"/>
      <c r="B26" s="397"/>
      <c r="C26" s="216">
        <v>6</v>
      </c>
      <c r="D26" s="213" t="s">
        <v>45</v>
      </c>
      <c r="E26" s="214"/>
      <c r="F26" s="176">
        <f>IF(AQ13&lt;&gt;"",AQ13,"")</f>
        <v>0</v>
      </c>
      <c r="G26" s="177">
        <f t="shared" si="2"/>
        <v>0</v>
      </c>
      <c r="H26" s="4"/>
      <c r="I26" s="82"/>
      <c r="J26" s="59"/>
      <c r="K26" s="59"/>
      <c r="L26" s="1"/>
      <c r="M26" s="1"/>
      <c r="N26" s="1"/>
      <c r="O26" s="83" t="s">
        <v>195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253"/>
      <c r="AE26" s="253"/>
      <c r="AF26" s="343"/>
      <c r="AG26" s="345">
        <f t="shared" si="13"/>
        <v>0</v>
      </c>
      <c r="AH26" s="5"/>
      <c r="AI26" s="1"/>
      <c r="AJ26" s="1"/>
      <c r="AK26" s="1"/>
      <c r="AL26" s="1"/>
      <c r="AM26" s="6"/>
      <c r="AN26" s="280" t="s">
        <v>124</v>
      </c>
      <c r="AO26" s="280"/>
      <c r="AP26" s="54"/>
      <c r="AQ26" s="160">
        <f t="shared" si="12"/>
        <v>0</v>
      </c>
      <c r="AR26" s="1"/>
      <c r="AS26" s="1"/>
      <c r="AT26" s="230" t="str">
        <f t="shared" si="10"/>
        <v/>
      </c>
      <c r="AU26" s="20"/>
      <c r="AV26" s="23"/>
      <c r="AW26" s="192"/>
      <c r="AX26" s="191"/>
      <c r="AY26" s="22"/>
      <c r="AZ26" s="23"/>
      <c r="BA26" s="167">
        <f t="shared" si="5"/>
        <v>0</v>
      </c>
      <c r="BB26" s="24"/>
      <c r="BC26" s="1"/>
      <c r="BD26" s="241">
        <f t="shared" si="6"/>
        <v>0</v>
      </c>
      <c r="BE26" s="242">
        <f t="shared" si="7"/>
        <v>0</v>
      </c>
      <c r="BG26" s="236" t="e">
        <f t="shared" ca="1" si="8"/>
        <v>#N/A</v>
      </c>
      <c r="BH26" s="234" t="str">
        <f t="shared" ca="1" si="9"/>
        <v/>
      </c>
      <c r="BI26" s="236" t="str">
        <f t="shared" ca="1" si="9"/>
        <v/>
      </c>
      <c r="BJ26" s="235" t="str">
        <f t="shared" ca="1" si="9"/>
        <v/>
      </c>
      <c r="BK26" s="236" t="str">
        <f t="shared" ca="1" si="9"/>
        <v/>
      </c>
      <c r="BL26" s="167" t="str">
        <f t="shared" ca="1" si="9"/>
        <v/>
      </c>
      <c r="BM26" s="237" t="str">
        <f t="shared" ca="1" si="9"/>
        <v/>
      </c>
    </row>
    <row r="27" spans="1:65" ht="15.95" customHeight="1" thickBot="1">
      <c r="B27" s="397"/>
      <c r="C27" s="211"/>
      <c r="D27" s="209" t="s">
        <v>20</v>
      </c>
      <c r="E27" s="210"/>
      <c r="F27" s="176"/>
      <c r="G27" s="177">
        <f t="shared" si="2"/>
        <v>0</v>
      </c>
      <c r="H27" s="4"/>
      <c r="I27" s="329" t="s">
        <v>125</v>
      </c>
      <c r="J27" s="329"/>
      <c r="K27" s="329"/>
      <c r="L27" s="1"/>
      <c r="M27" s="1"/>
      <c r="N27" s="1"/>
      <c r="O27" s="330" t="str">
        <f>D21</f>
        <v>חינוך</v>
      </c>
      <c r="P27" s="331"/>
      <c r="Q27" s="331"/>
      <c r="R27" s="331"/>
      <c r="S27" s="331"/>
      <c r="T27" s="331"/>
      <c r="U27" s="331"/>
      <c r="V27" s="331"/>
      <c r="W27" s="331"/>
      <c r="X27" s="331"/>
      <c r="Y27" s="331"/>
      <c r="Z27" s="331"/>
      <c r="AA27" s="332"/>
      <c r="AB27" s="1"/>
      <c r="AC27" s="1"/>
      <c r="AD27" s="292" t="s">
        <v>161</v>
      </c>
      <c r="AE27" s="293"/>
      <c r="AF27" s="294"/>
      <c r="AG27" s="85">
        <f>SUM(AG17:AG26)</f>
        <v>0</v>
      </c>
      <c r="AH27" s="5"/>
      <c r="AI27" s="1"/>
      <c r="AJ27" s="1"/>
      <c r="AK27" s="1"/>
      <c r="AL27" s="1"/>
      <c r="AM27" s="6"/>
      <c r="AN27" s="280" t="s">
        <v>126</v>
      </c>
      <c r="AO27" s="280"/>
      <c r="AP27" s="54"/>
      <c r="AQ27" s="160">
        <f t="shared" si="12"/>
        <v>0</v>
      </c>
      <c r="AR27" s="1"/>
      <c r="AS27" s="1"/>
      <c r="AT27" s="230" t="str">
        <f t="shared" si="10"/>
        <v/>
      </c>
      <c r="AU27" s="20"/>
      <c r="AV27" s="23"/>
      <c r="AW27" s="192"/>
      <c r="AX27" s="191"/>
      <c r="AY27" s="22"/>
      <c r="AZ27" s="23"/>
      <c r="BA27" s="167">
        <f t="shared" si="5"/>
        <v>0</v>
      </c>
      <c r="BB27" s="24"/>
      <c r="BC27" s="1"/>
      <c r="BD27" s="241">
        <f t="shared" si="6"/>
        <v>0</v>
      </c>
      <c r="BE27" s="242">
        <f t="shared" si="7"/>
        <v>0</v>
      </c>
      <c r="BG27" s="236" t="e">
        <f t="shared" ca="1" si="8"/>
        <v>#N/A</v>
      </c>
      <c r="BH27" s="234" t="str">
        <f t="shared" ca="1" si="9"/>
        <v/>
      </c>
      <c r="BI27" s="236" t="str">
        <f t="shared" ca="1" si="9"/>
        <v/>
      </c>
      <c r="BJ27" s="235" t="str">
        <f t="shared" ca="1" si="9"/>
        <v/>
      </c>
      <c r="BK27" s="236" t="str">
        <f t="shared" ca="1" si="9"/>
        <v/>
      </c>
      <c r="BL27" s="167" t="str">
        <f t="shared" ca="1" si="9"/>
        <v/>
      </c>
      <c r="BM27" s="237" t="str">
        <f t="shared" ca="1" si="9"/>
        <v/>
      </c>
    </row>
    <row r="28" spans="1:65" ht="15.95" customHeight="1">
      <c r="B28" s="397"/>
      <c r="C28" s="211"/>
      <c r="D28" s="209" t="s">
        <v>21</v>
      </c>
      <c r="E28" s="210"/>
      <c r="F28" s="176"/>
      <c r="G28" s="177">
        <f t="shared" si="2"/>
        <v>0</v>
      </c>
      <c r="H28" s="4"/>
      <c r="I28" s="87" t="s">
        <v>127</v>
      </c>
      <c r="J28" s="88" t="s">
        <v>128</v>
      </c>
      <c r="K28" s="333" t="s">
        <v>129</v>
      </c>
      <c r="L28" s="4"/>
      <c r="M28" s="1"/>
      <c r="N28" s="1"/>
      <c r="O28" s="335" t="s">
        <v>184</v>
      </c>
      <c r="P28" s="257" t="s">
        <v>185</v>
      </c>
      <c r="Q28" s="258"/>
      <c r="R28" s="257" t="s">
        <v>186</v>
      </c>
      <c r="S28" s="258"/>
      <c r="T28" s="257" t="s">
        <v>187</v>
      </c>
      <c r="U28" s="258"/>
      <c r="V28" s="257" t="s">
        <v>188</v>
      </c>
      <c r="W28" s="258"/>
      <c r="X28" s="257" t="s">
        <v>232</v>
      </c>
      <c r="Y28" s="258"/>
      <c r="Z28" s="257" t="s">
        <v>189</v>
      </c>
      <c r="AA28" s="258"/>
      <c r="AB28" s="1"/>
      <c r="AC28" s="1"/>
      <c r="AD28" s="89"/>
      <c r="AE28" s="89"/>
      <c r="AF28" s="90"/>
      <c r="AG28" s="90"/>
      <c r="AH28" s="5"/>
      <c r="AI28" s="1"/>
      <c r="AJ28" s="1"/>
      <c r="AK28" s="1"/>
      <c r="AL28" s="1"/>
      <c r="AM28" s="6"/>
      <c r="AN28" s="280" t="s">
        <v>130</v>
      </c>
      <c r="AO28" s="280"/>
      <c r="AP28" s="54"/>
      <c r="AQ28" s="160">
        <f t="shared" si="12"/>
        <v>0</v>
      </c>
      <c r="AR28" s="1"/>
      <c r="AS28" s="1"/>
      <c r="AT28" s="230" t="str">
        <f t="shared" si="10"/>
        <v/>
      </c>
      <c r="AU28" s="20"/>
      <c r="AV28" s="23"/>
      <c r="AW28" s="192"/>
      <c r="AX28" s="191"/>
      <c r="AY28" s="22"/>
      <c r="AZ28" s="23"/>
      <c r="BA28" s="167">
        <f t="shared" si="5"/>
        <v>0</v>
      </c>
      <c r="BB28" s="24"/>
      <c r="BC28" s="1"/>
      <c r="BD28" s="241">
        <f t="shared" si="6"/>
        <v>0</v>
      </c>
      <c r="BE28" s="242">
        <f t="shared" si="7"/>
        <v>0</v>
      </c>
      <c r="BG28" s="236" t="e">
        <f t="shared" ca="1" si="8"/>
        <v>#N/A</v>
      </c>
      <c r="BH28" s="234" t="str">
        <f t="shared" ca="1" si="9"/>
        <v/>
      </c>
      <c r="BI28" s="236" t="str">
        <f t="shared" ca="1" si="9"/>
        <v/>
      </c>
      <c r="BJ28" s="235" t="str">
        <f t="shared" ca="1" si="9"/>
        <v/>
      </c>
      <c r="BK28" s="236" t="str">
        <f t="shared" ca="1" si="9"/>
        <v/>
      </c>
      <c r="BL28" s="167" t="str">
        <f t="shared" ca="1" si="9"/>
        <v/>
      </c>
      <c r="BM28" s="237" t="str">
        <f t="shared" ca="1" si="9"/>
        <v/>
      </c>
    </row>
    <row r="29" spans="1:65" ht="15.95" customHeight="1">
      <c r="B29" s="397"/>
      <c r="C29" s="211"/>
      <c r="D29" s="209" t="s">
        <v>22</v>
      </c>
      <c r="E29" s="210"/>
      <c r="F29" s="176"/>
      <c r="G29" s="177">
        <f t="shared" si="2"/>
        <v>0</v>
      </c>
      <c r="H29" s="4"/>
      <c r="I29" s="92" t="s">
        <v>131</v>
      </c>
      <c r="J29" s="93">
        <f>AV50</f>
        <v>0</v>
      </c>
      <c r="K29" s="334"/>
      <c r="L29" s="1"/>
      <c r="M29" s="1"/>
      <c r="N29" s="1"/>
      <c r="O29" s="336"/>
      <c r="P29" s="94" t="s">
        <v>200</v>
      </c>
      <c r="Q29" s="94" t="s">
        <v>56</v>
      </c>
      <c r="R29" s="94" t="s">
        <v>200</v>
      </c>
      <c r="S29" s="94" t="s">
        <v>56</v>
      </c>
      <c r="T29" s="94" t="s">
        <v>200</v>
      </c>
      <c r="U29" s="94" t="s">
        <v>56</v>
      </c>
      <c r="V29" s="94" t="s">
        <v>200</v>
      </c>
      <c r="W29" s="94" t="s">
        <v>56</v>
      </c>
      <c r="X29" s="94" t="s">
        <v>200</v>
      </c>
      <c r="Y29" s="94" t="s">
        <v>56</v>
      </c>
      <c r="Z29" s="94" t="s">
        <v>200</v>
      </c>
      <c r="AA29" s="94" t="s">
        <v>56</v>
      </c>
      <c r="AB29" s="1"/>
      <c r="AC29" s="1"/>
      <c r="AD29" s="7"/>
      <c r="AE29" s="7"/>
      <c r="AF29" s="7"/>
      <c r="AG29" s="6"/>
      <c r="AH29" s="6"/>
      <c r="AI29" s="1"/>
      <c r="AJ29" s="1"/>
      <c r="AK29" s="1"/>
      <c r="AL29" s="1"/>
      <c r="AM29" s="5"/>
      <c r="AN29" s="280" t="s">
        <v>134</v>
      </c>
      <c r="AO29" s="280"/>
      <c r="AP29" s="54"/>
      <c r="AQ29" s="160">
        <f t="shared" si="12"/>
        <v>0</v>
      </c>
      <c r="AR29" s="1"/>
      <c r="AS29" s="1"/>
      <c r="AT29" s="230" t="str">
        <f t="shared" si="10"/>
        <v/>
      </c>
      <c r="AU29" s="20"/>
      <c r="AV29" s="23"/>
      <c r="AW29" s="192"/>
      <c r="AX29" s="191"/>
      <c r="AY29" s="22"/>
      <c r="AZ29" s="23"/>
      <c r="BA29" s="167">
        <f t="shared" si="5"/>
        <v>0</v>
      </c>
      <c r="BB29" s="24"/>
      <c r="BC29" s="1"/>
      <c r="BD29" s="241">
        <f t="shared" si="6"/>
        <v>0</v>
      </c>
      <c r="BE29" s="242">
        <f t="shared" si="7"/>
        <v>0</v>
      </c>
      <c r="BG29" s="236" t="e">
        <f t="shared" ca="1" si="8"/>
        <v>#N/A</v>
      </c>
      <c r="BH29" s="234" t="str">
        <f t="shared" ca="1" si="9"/>
        <v/>
      </c>
      <c r="BI29" s="236" t="str">
        <f t="shared" ca="1" si="9"/>
        <v/>
      </c>
      <c r="BJ29" s="235" t="str">
        <f t="shared" ca="1" si="9"/>
        <v/>
      </c>
      <c r="BK29" s="236" t="str">
        <f t="shared" ca="1" si="9"/>
        <v/>
      </c>
      <c r="BL29" s="167" t="str">
        <f t="shared" ca="1" si="9"/>
        <v/>
      </c>
      <c r="BM29" s="237" t="str">
        <f t="shared" ca="1" si="9"/>
        <v/>
      </c>
    </row>
    <row r="30" spans="1:65" ht="15.95" customHeight="1" thickBot="1">
      <c r="B30" s="397"/>
      <c r="C30" s="211"/>
      <c r="D30" s="209" t="s">
        <v>230</v>
      </c>
      <c r="E30" s="210"/>
      <c r="F30" s="176"/>
      <c r="G30" s="177">
        <f t="shared" si="2"/>
        <v>0</v>
      </c>
      <c r="H30" s="4"/>
      <c r="I30" s="95" t="s">
        <v>136</v>
      </c>
      <c r="J30" s="96">
        <f>AV47</f>
        <v>0</v>
      </c>
      <c r="K30" s="97">
        <f>AV48</f>
        <v>0</v>
      </c>
      <c r="L30" s="1"/>
      <c r="M30" s="1"/>
      <c r="N30" s="1"/>
      <c r="O30" s="98"/>
      <c r="P30" s="99"/>
      <c r="Q30" s="157">
        <f t="shared" ref="Q30:Q35" si="14">P30/12</f>
        <v>0</v>
      </c>
      <c r="R30" s="99"/>
      <c r="S30" s="157">
        <f t="shared" ref="S30:S35" si="15">R30/12</f>
        <v>0</v>
      </c>
      <c r="T30" s="99"/>
      <c r="U30" s="157">
        <f t="shared" ref="U30:U35" si="16">T30/12</f>
        <v>0</v>
      </c>
      <c r="V30" s="99"/>
      <c r="W30" s="157">
        <f t="shared" ref="W30:W35" si="17">V30/12</f>
        <v>0</v>
      </c>
      <c r="X30" s="99"/>
      <c r="Y30" s="157">
        <f t="shared" ref="Y30:Y35" si="18">X30/12</f>
        <v>0</v>
      </c>
      <c r="Z30" s="99"/>
      <c r="AA30" s="157">
        <f t="shared" ref="AA30:AA35" si="19">Z30/12</f>
        <v>0</v>
      </c>
      <c r="AB30" s="1"/>
      <c r="AC30" s="1"/>
      <c r="AD30" s="100"/>
      <c r="AE30" s="100"/>
      <c r="AF30" s="101"/>
      <c r="AG30" s="6"/>
      <c r="AH30" s="6"/>
      <c r="AI30" s="1"/>
      <c r="AJ30" s="1"/>
      <c r="AK30" s="1"/>
      <c r="AL30" s="1"/>
      <c r="AM30" s="5"/>
      <c r="AN30" s="280" t="s">
        <v>140</v>
      </c>
      <c r="AO30" s="280"/>
      <c r="AP30" s="54"/>
      <c r="AQ30" s="160">
        <f t="shared" si="12"/>
        <v>0</v>
      </c>
      <c r="AR30" s="1"/>
      <c r="AS30" s="1"/>
      <c r="AT30" s="230" t="str">
        <f t="shared" si="10"/>
        <v/>
      </c>
      <c r="AU30" s="20"/>
      <c r="AV30" s="23"/>
      <c r="AW30" s="192"/>
      <c r="AX30" s="191"/>
      <c r="AY30" s="22"/>
      <c r="AZ30" s="23"/>
      <c r="BA30" s="167">
        <f t="shared" si="5"/>
        <v>0</v>
      </c>
      <c r="BB30" s="24"/>
      <c r="BC30" s="1"/>
      <c r="BD30" s="241">
        <f t="shared" si="6"/>
        <v>0</v>
      </c>
      <c r="BE30" s="242">
        <f t="shared" si="7"/>
        <v>0</v>
      </c>
      <c r="BG30" s="236" t="e">
        <f t="shared" ca="1" si="8"/>
        <v>#N/A</v>
      </c>
      <c r="BH30" s="234" t="str">
        <f t="shared" ca="1" si="9"/>
        <v/>
      </c>
      <c r="BI30" s="236" t="str">
        <f t="shared" ca="1" si="9"/>
        <v/>
      </c>
      <c r="BJ30" s="235" t="str">
        <f t="shared" ca="1" si="9"/>
        <v/>
      </c>
      <c r="BK30" s="236" t="str">
        <f t="shared" ca="1" si="9"/>
        <v/>
      </c>
      <c r="BL30" s="167" t="str">
        <f t="shared" ca="1" si="9"/>
        <v/>
      </c>
      <c r="BM30" s="237" t="str">
        <f t="shared" ca="1" si="9"/>
        <v/>
      </c>
    </row>
    <row r="31" spans="1:65" ht="15.95" customHeight="1" thickBot="1">
      <c r="B31" s="397"/>
      <c r="C31" s="216">
        <v>6</v>
      </c>
      <c r="D31" s="213" t="s">
        <v>87</v>
      </c>
      <c r="E31" s="214"/>
      <c r="F31" s="176">
        <f>IF(AG27&lt;&gt;"",AG27,"")</f>
        <v>0</v>
      </c>
      <c r="G31" s="177">
        <f t="shared" si="2"/>
        <v>0</v>
      </c>
      <c r="H31" s="4"/>
      <c r="I31" s="102" t="s">
        <v>141</v>
      </c>
      <c r="J31" s="103">
        <f>SUM(J29:J30)</f>
        <v>0</v>
      </c>
      <c r="K31" s="104"/>
      <c r="L31" s="1"/>
      <c r="M31" s="1"/>
      <c r="N31" s="1"/>
      <c r="O31" s="98"/>
      <c r="P31" s="99"/>
      <c r="Q31" s="157">
        <f t="shared" si="14"/>
        <v>0</v>
      </c>
      <c r="R31" s="99"/>
      <c r="S31" s="157">
        <f t="shared" si="15"/>
        <v>0</v>
      </c>
      <c r="T31" s="99"/>
      <c r="U31" s="157">
        <f t="shared" si="16"/>
        <v>0</v>
      </c>
      <c r="V31" s="99"/>
      <c r="W31" s="157">
        <f t="shared" si="17"/>
        <v>0</v>
      </c>
      <c r="X31" s="99"/>
      <c r="Y31" s="157">
        <f t="shared" si="18"/>
        <v>0</v>
      </c>
      <c r="Z31" s="99"/>
      <c r="AA31" s="157">
        <f t="shared" si="19"/>
        <v>0</v>
      </c>
      <c r="AB31" s="1"/>
      <c r="AC31" s="1"/>
      <c r="AD31" s="100"/>
      <c r="AE31" s="100"/>
      <c r="AF31" s="101"/>
      <c r="AG31" s="6"/>
      <c r="AH31" s="6"/>
      <c r="AI31" s="1"/>
      <c r="AJ31" s="1"/>
      <c r="AK31" s="1"/>
      <c r="AL31" s="1"/>
      <c r="AM31" s="5"/>
      <c r="AN31" s="280" t="s">
        <v>144</v>
      </c>
      <c r="AO31" s="280"/>
      <c r="AP31" s="54"/>
      <c r="AQ31" s="160">
        <f t="shared" si="12"/>
        <v>0</v>
      </c>
      <c r="AR31" s="1"/>
      <c r="AS31" s="1"/>
      <c r="AT31" s="230" t="str">
        <f t="shared" si="10"/>
        <v/>
      </c>
      <c r="AU31" s="20"/>
      <c r="AV31" s="23"/>
      <c r="AW31" s="192"/>
      <c r="AX31" s="191"/>
      <c r="AY31" s="22"/>
      <c r="AZ31" s="23"/>
      <c r="BA31" s="167">
        <f t="shared" si="5"/>
        <v>0</v>
      </c>
      <c r="BB31" s="24"/>
      <c r="BC31" s="1"/>
      <c r="BD31" s="241">
        <f t="shared" si="6"/>
        <v>0</v>
      </c>
      <c r="BE31" s="242">
        <f t="shared" si="7"/>
        <v>0</v>
      </c>
      <c r="BG31" s="236" t="e">
        <f t="shared" ca="1" si="8"/>
        <v>#N/A</v>
      </c>
      <c r="BH31" s="234" t="str">
        <f t="shared" ca="1" si="9"/>
        <v/>
      </c>
      <c r="BI31" s="236" t="str">
        <f t="shared" ca="1" si="9"/>
        <v/>
      </c>
      <c r="BJ31" s="235" t="str">
        <f t="shared" ca="1" si="9"/>
        <v/>
      </c>
      <c r="BK31" s="236" t="str">
        <f t="shared" ca="1" si="9"/>
        <v/>
      </c>
      <c r="BL31" s="167" t="str">
        <f t="shared" ca="1" si="9"/>
        <v/>
      </c>
      <c r="BM31" s="237" t="str">
        <f t="shared" ca="1" si="9"/>
        <v/>
      </c>
    </row>
    <row r="32" spans="1:65" ht="15.95" customHeight="1">
      <c r="B32" s="397"/>
      <c r="C32" s="216">
        <v>6</v>
      </c>
      <c r="D32" s="213" t="s">
        <v>135</v>
      </c>
      <c r="E32" s="214"/>
      <c r="F32" s="176">
        <f>IF(AL25&lt;&gt;"",AL25,"")</f>
        <v>0</v>
      </c>
      <c r="G32" s="177">
        <f t="shared" si="2"/>
        <v>0</v>
      </c>
      <c r="H32" s="4"/>
      <c r="I32" s="1"/>
      <c r="J32" s="69"/>
      <c r="K32" s="1"/>
      <c r="L32" s="1"/>
      <c r="M32" s="1"/>
      <c r="N32" s="1"/>
      <c r="O32" s="98"/>
      <c r="P32" s="99"/>
      <c r="Q32" s="157">
        <f t="shared" si="14"/>
        <v>0</v>
      </c>
      <c r="R32" s="99"/>
      <c r="S32" s="157">
        <f t="shared" si="15"/>
        <v>0</v>
      </c>
      <c r="T32" s="99"/>
      <c r="U32" s="157">
        <f t="shared" si="16"/>
        <v>0</v>
      </c>
      <c r="V32" s="99"/>
      <c r="W32" s="157">
        <f t="shared" si="17"/>
        <v>0</v>
      </c>
      <c r="X32" s="99"/>
      <c r="Y32" s="157">
        <f t="shared" si="18"/>
        <v>0</v>
      </c>
      <c r="Z32" s="99"/>
      <c r="AA32" s="157">
        <f t="shared" si="19"/>
        <v>0</v>
      </c>
      <c r="AB32" s="1"/>
      <c r="AC32" s="1"/>
      <c r="AD32" s="100"/>
      <c r="AE32" s="100"/>
      <c r="AF32" s="59"/>
      <c r="AG32" s="6"/>
      <c r="AH32" s="6"/>
      <c r="AI32" s="1"/>
      <c r="AJ32" s="1"/>
      <c r="AK32" s="1"/>
      <c r="AL32" s="1"/>
      <c r="AM32" s="6"/>
      <c r="AN32" s="280" t="s">
        <v>147</v>
      </c>
      <c r="AO32" s="280"/>
      <c r="AP32" s="54"/>
      <c r="AQ32" s="160">
        <f t="shared" si="12"/>
        <v>0</v>
      </c>
      <c r="AR32" s="1"/>
      <c r="AS32" s="1"/>
      <c r="AT32" s="230" t="str">
        <f t="shared" si="10"/>
        <v/>
      </c>
      <c r="AU32" s="20"/>
      <c r="AV32" s="23"/>
      <c r="AW32" s="192"/>
      <c r="AX32" s="191"/>
      <c r="AY32" s="22"/>
      <c r="AZ32" s="23"/>
      <c r="BA32" s="167">
        <f t="shared" si="5"/>
        <v>0</v>
      </c>
      <c r="BB32" s="24"/>
      <c r="BC32" s="1"/>
      <c r="BD32" s="241">
        <f t="shared" si="6"/>
        <v>0</v>
      </c>
      <c r="BE32" s="242">
        <f t="shared" si="7"/>
        <v>0</v>
      </c>
      <c r="BG32" s="236" t="e">
        <f t="shared" ca="1" si="8"/>
        <v>#N/A</v>
      </c>
      <c r="BH32" s="234" t="str">
        <f t="shared" ca="1" si="9"/>
        <v/>
      </c>
      <c r="BI32" s="236" t="str">
        <f t="shared" ca="1" si="9"/>
        <v/>
      </c>
      <c r="BJ32" s="235" t="str">
        <f t="shared" ca="1" si="9"/>
        <v/>
      </c>
      <c r="BK32" s="236" t="str">
        <f t="shared" ca="1" si="9"/>
        <v/>
      </c>
      <c r="BL32" s="167" t="str">
        <f t="shared" ca="1" si="9"/>
        <v/>
      </c>
      <c r="BM32" s="237" t="str">
        <f t="shared" ca="1" si="9"/>
        <v/>
      </c>
    </row>
    <row r="33" spans="2:65" ht="15.95" customHeight="1" thickBot="1">
      <c r="B33" s="397"/>
      <c r="C33" s="216">
        <v>6</v>
      </c>
      <c r="D33" s="213" t="s">
        <v>226</v>
      </c>
      <c r="E33" s="214"/>
      <c r="F33" s="176">
        <f>IF(AQ36&lt;&gt;"",AQ36,"")</f>
        <v>0</v>
      </c>
      <c r="G33" s="177">
        <f t="shared" si="2"/>
        <v>0</v>
      </c>
      <c r="H33" s="4"/>
      <c r="I33" s="307" t="s">
        <v>54</v>
      </c>
      <c r="J33" s="307"/>
      <c r="K33" s="307"/>
      <c r="L33" s="307"/>
      <c r="M33" s="1"/>
      <c r="N33" s="1"/>
      <c r="O33" s="98"/>
      <c r="P33" s="99"/>
      <c r="Q33" s="157">
        <f t="shared" si="14"/>
        <v>0</v>
      </c>
      <c r="R33" s="99"/>
      <c r="S33" s="157">
        <f t="shared" si="15"/>
        <v>0</v>
      </c>
      <c r="T33" s="99"/>
      <c r="U33" s="157">
        <f t="shared" si="16"/>
        <v>0</v>
      </c>
      <c r="V33" s="99"/>
      <c r="W33" s="157">
        <f t="shared" si="17"/>
        <v>0</v>
      </c>
      <c r="X33" s="107"/>
      <c r="Y33" s="157">
        <f t="shared" si="18"/>
        <v>0</v>
      </c>
      <c r="Z33" s="99"/>
      <c r="AA33" s="157">
        <f t="shared" si="19"/>
        <v>0</v>
      </c>
      <c r="AB33" s="1"/>
      <c r="AC33" s="1"/>
      <c r="AD33" s="108"/>
      <c r="AE33" s="108"/>
      <c r="AF33" s="59"/>
      <c r="AG33" s="6"/>
      <c r="AH33" s="6"/>
      <c r="AI33" s="1"/>
      <c r="AJ33" s="1"/>
      <c r="AK33" s="1"/>
      <c r="AL33" s="1"/>
      <c r="AM33" s="6"/>
      <c r="AN33" s="280" t="s">
        <v>151</v>
      </c>
      <c r="AO33" s="280"/>
      <c r="AP33" s="54"/>
      <c r="AQ33" s="160">
        <f t="shared" si="12"/>
        <v>0</v>
      </c>
      <c r="AR33" s="1"/>
      <c r="AS33" s="1"/>
      <c r="AT33" s="230" t="str">
        <f t="shared" si="10"/>
        <v/>
      </c>
      <c r="AU33" s="20"/>
      <c r="AV33" s="23"/>
      <c r="AW33" s="192"/>
      <c r="AX33" s="191"/>
      <c r="AY33" s="22"/>
      <c r="AZ33" s="23"/>
      <c r="BA33" s="167">
        <f t="shared" si="5"/>
        <v>0</v>
      </c>
      <c r="BB33" s="24"/>
      <c r="BC33" s="1"/>
      <c r="BD33" s="241">
        <f t="shared" si="6"/>
        <v>0</v>
      </c>
      <c r="BE33" s="242">
        <f t="shared" si="7"/>
        <v>0</v>
      </c>
      <c r="BG33" s="236" t="e">
        <f t="shared" ca="1" si="8"/>
        <v>#N/A</v>
      </c>
      <c r="BH33" s="234" t="str">
        <f t="shared" ca="1" si="9"/>
        <v/>
      </c>
      <c r="BI33" s="236" t="str">
        <f t="shared" ca="1" si="9"/>
        <v/>
      </c>
      <c r="BJ33" s="235" t="str">
        <f t="shared" ca="1" si="9"/>
        <v/>
      </c>
      <c r="BK33" s="236" t="str">
        <f t="shared" ca="1" si="9"/>
        <v/>
      </c>
      <c r="BL33" s="167" t="str">
        <f t="shared" ca="1" si="9"/>
        <v/>
      </c>
      <c r="BM33" s="237" t="str">
        <f t="shared" ca="1" si="9"/>
        <v/>
      </c>
    </row>
    <row r="34" spans="2:65" ht="15.95" customHeight="1">
      <c r="B34" s="397"/>
      <c r="C34" s="211"/>
      <c r="D34" s="209" t="s">
        <v>23</v>
      </c>
      <c r="E34" s="210"/>
      <c r="F34" s="176"/>
      <c r="G34" s="177">
        <f t="shared" si="2"/>
        <v>0</v>
      </c>
      <c r="H34" s="4"/>
      <c r="I34" s="319" t="s">
        <v>27</v>
      </c>
      <c r="J34" s="321" t="s">
        <v>53</v>
      </c>
      <c r="K34" s="321" t="s">
        <v>26</v>
      </c>
      <c r="L34" s="323" t="s">
        <v>152</v>
      </c>
      <c r="M34" s="1"/>
      <c r="N34" s="1"/>
      <c r="O34" s="98"/>
      <c r="P34" s="99"/>
      <c r="Q34" s="157">
        <f t="shared" si="14"/>
        <v>0</v>
      </c>
      <c r="R34" s="99"/>
      <c r="S34" s="157">
        <f t="shared" si="15"/>
        <v>0</v>
      </c>
      <c r="T34" s="99"/>
      <c r="U34" s="157">
        <f t="shared" si="16"/>
        <v>0</v>
      </c>
      <c r="V34" s="99"/>
      <c r="W34" s="157">
        <f t="shared" si="17"/>
        <v>0</v>
      </c>
      <c r="X34" s="99"/>
      <c r="Y34" s="157">
        <f t="shared" si="18"/>
        <v>0</v>
      </c>
      <c r="Z34" s="99"/>
      <c r="AA34" s="157">
        <f t="shared" si="19"/>
        <v>0</v>
      </c>
      <c r="AB34" s="1"/>
      <c r="AC34" s="1"/>
      <c r="AD34" s="100"/>
      <c r="AE34" s="100"/>
      <c r="AF34" s="19"/>
      <c r="AG34" s="6"/>
      <c r="AH34" s="6"/>
      <c r="AI34" s="1"/>
      <c r="AJ34" s="1"/>
      <c r="AK34" s="1"/>
      <c r="AL34" s="1"/>
      <c r="AM34" s="6"/>
      <c r="AN34" s="316" t="s">
        <v>227</v>
      </c>
      <c r="AO34" s="316"/>
      <c r="AP34" s="189"/>
      <c r="AQ34" s="166">
        <f>AP34/12</f>
        <v>0</v>
      </c>
      <c r="AR34" s="1"/>
      <c r="AS34" s="1"/>
      <c r="AT34" s="230" t="str">
        <f t="shared" si="10"/>
        <v/>
      </c>
      <c r="AU34" s="20"/>
      <c r="AV34" s="23"/>
      <c r="AW34" s="192"/>
      <c r="AX34" s="191"/>
      <c r="AY34" s="22"/>
      <c r="AZ34" s="23"/>
      <c r="BA34" s="167">
        <f t="shared" si="5"/>
        <v>0</v>
      </c>
      <c r="BB34" s="24"/>
      <c r="BC34" s="1"/>
      <c r="BD34" s="241">
        <f t="shared" si="6"/>
        <v>0</v>
      </c>
      <c r="BE34" s="242">
        <f t="shared" si="7"/>
        <v>0</v>
      </c>
      <c r="BG34" s="236" t="e">
        <f t="shared" ca="1" si="8"/>
        <v>#N/A</v>
      </c>
      <c r="BH34" s="234" t="str">
        <f t="shared" ca="1" si="9"/>
        <v/>
      </c>
      <c r="BI34" s="236" t="str">
        <f t="shared" ca="1" si="9"/>
        <v/>
      </c>
      <c r="BJ34" s="235" t="str">
        <f t="shared" ca="1" si="9"/>
        <v/>
      </c>
      <c r="BK34" s="236" t="str">
        <f t="shared" ca="1" si="9"/>
        <v/>
      </c>
      <c r="BL34" s="167" t="str">
        <f t="shared" ca="1" si="9"/>
        <v/>
      </c>
      <c r="BM34" s="237" t="str">
        <f t="shared" ca="1" si="9"/>
        <v/>
      </c>
    </row>
    <row r="35" spans="2:65" ht="15.95" customHeight="1">
      <c r="B35" s="397"/>
      <c r="C35" s="211"/>
      <c r="D35" s="209" t="s">
        <v>225</v>
      </c>
      <c r="E35" s="210"/>
      <c r="F35" s="178"/>
      <c r="G35" s="179">
        <f t="shared" si="2"/>
        <v>0</v>
      </c>
      <c r="H35" s="4"/>
      <c r="I35" s="320"/>
      <c r="J35" s="322"/>
      <c r="K35" s="322"/>
      <c r="L35" s="324"/>
      <c r="M35" s="1"/>
      <c r="N35" s="1"/>
      <c r="O35" s="188"/>
      <c r="P35" s="189"/>
      <c r="Q35" s="166">
        <f t="shared" si="14"/>
        <v>0</v>
      </c>
      <c r="R35" s="189"/>
      <c r="S35" s="166">
        <f t="shared" si="15"/>
        <v>0</v>
      </c>
      <c r="T35" s="189"/>
      <c r="U35" s="166">
        <f t="shared" si="16"/>
        <v>0</v>
      </c>
      <c r="V35" s="189"/>
      <c r="W35" s="166">
        <f t="shared" si="17"/>
        <v>0</v>
      </c>
      <c r="X35" s="189"/>
      <c r="Y35" s="166">
        <f t="shared" si="18"/>
        <v>0</v>
      </c>
      <c r="Z35" s="189"/>
      <c r="AA35" s="166">
        <f t="shared" si="19"/>
        <v>0</v>
      </c>
      <c r="AB35" s="1"/>
      <c r="AC35" s="1"/>
      <c r="AD35" s="100"/>
      <c r="AE35" s="100"/>
      <c r="AF35" s="19"/>
      <c r="AG35" s="6"/>
      <c r="AH35" s="6"/>
      <c r="AI35" s="1"/>
      <c r="AJ35" s="1"/>
      <c r="AK35" s="1"/>
      <c r="AL35" s="1"/>
      <c r="AM35" s="6"/>
      <c r="AN35" s="316"/>
      <c r="AO35" s="316"/>
      <c r="AP35" s="189"/>
      <c r="AQ35" s="166">
        <f t="shared" si="12"/>
        <v>0</v>
      </c>
      <c r="AR35" s="1"/>
      <c r="AS35" s="1"/>
      <c r="AT35" s="230" t="str">
        <f t="shared" si="10"/>
        <v/>
      </c>
      <c r="AU35" s="20"/>
      <c r="AV35" s="23"/>
      <c r="AW35" s="192"/>
      <c r="AX35" s="191"/>
      <c r="AY35" s="22"/>
      <c r="AZ35" s="23"/>
      <c r="BA35" s="167">
        <f t="shared" si="5"/>
        <v>0</v>
      </c>
      <c r="BB35" s="24"/>
      <c r="BC35" s="1"/>
      <c r="BD35" s="241">
        <f t="shared" si="6"/>
        <v>0</v>
      </c>
      <c r="BE35" s="242">
        <f t="shared" si="7"/>
        <v>0</v>
      </c>
      <c r="BG35" s="236" t="e">
        <f t="shared" ca="1" si="8"/>
        <v>#N/A</v>
      </c>
      <c r="BH35" s="234" t="str">
        <f t="shared" ca="1" si="9"/>
        <v/>
      </c>
      <c r="BI35" s="236" t="str">
        <f t="shared" ca="1" si="9"/>
        <v/>
      </c>
      <c r="BJ35" s="235" t="str">
        <f t="shared" ca="1" si="9"/>
        <v/>
      </c>
      <c r="BK35" s="236" t="str">
        <f t="shared" ca="1" si="9"/>
        <v/>
      </c>
      <c r="BL35" s="167" t="str">
        <f t="shared" ca="1" si="9"/>
        <v/>
      </c>
      <c r="BM35" s="237" t="str">
        <f t="shared" ca="1" si="9"/>
        <v/>
      </c>
    </row>
    <row r="36" spans="2:65" ht="15.95" customHeight="1">
      <c r="B36" s="397"/>
      <c r="C36" s="211"/>
      <c r="D36" s="263"/>
      <c r="E36" s="264"/>
      <c r="F36" s="178"/>
      <c r="G36" s="179">
        <f>F36</f>
        <v>0</v>
      </c>
      <c r="H36" s="4"/>
      <c r="I36" s="115">
        <f>K16</f>
        <v>0</v>
      </c>
      <c r="J36" s="116">
        <f>J25</f>
        <v>0</v>
      </c>
      <c r="K36" s="116">
        <f>I36-J36</f>
        <v>0</v>
      </c>
      <c r="L36" s="117">
        <f>K36-K30</f>
        <v>0</v>
      </c>
      <c r="M36" s="1"/>
      <c r="N36" s="1"/>
      <c r="O36" s="118" t="s">
        <v>24</v>
      </c>
      <c r="P36" s="119">
        <f>SUM(P30:P35)</f>
        <v>0</v>
      </c>
      <c r="Q36" s="158">
        <f t="shared" ref="Q36:AA36" si="20">SUM(Q30:Q35)</f>
        <v>0</v>
      </c>
      <c r="R36" s="120">
        <f t="shared" si="20"/>
        <v>0</v>
      </c>
      <c r="S36" s="158">
        <f t="shared" si="20"/>
        <v>0</v>
      </c>
      <c r="T36" s="120">
        <f t="shared" si="20"/>
        <v>0</v>
      </c>
      <c r="U36" s="158">
        <f t="shared" si="20"/>
        <v>0</v>
      </c>
      <c r="V36" s="120">
        <f t="shared" si="20"/>
        <v>0</v>
      </c>
      <c r="W36" s="158">
        <f t="shared" si="20"/>
        <v>0</v>
      </c>
      <c r="X36" s="120">
        <f t="shared" si="20"/>
        <v>0</v>
      </c>
      <c r="Y36" s="158">
        <f t="shared" si="20"/>
        <v>0</v>
      </c>
      <c r="Z36" s="120">
        <f t="shared" si="20"/>
        <v>0</v>
      </c>
      <c r="AA36" s="158">
        <f t="shared" si="20"/>
        <v>0</v>
      </c>
      <c r="AB36" s="1"/>
      <c r="AC36" s="1"/>
      <c r="AD36" s="121"/>
      <c r="AE36" s="121"/>
      <c r="AF36" s="106"/>
      <c r="AG36" s="6"/>
      <c r="AH36" s="6"/>
      <c r="AI36" s="6"/>
      <c r="AJ36" s="6"/>
      <c r="AK36" s="6"/>
      <c r="AL36" s="6"/>
      <c r="AM36" s="6"/>
      <c r="AN36" s="292" t="s">
        <v>161</v>
      </c>
      <c r="AO36" s="293"/>
      <c r="AP36" s="294"/>
      <c r="AQ36" s="42">
        <f>SUM(AQ17:AQ35)</f>
        <v>0</v>
      </c>
      <c r="AR36" s="1"/>
      <c r="AS36" s="1"/>
      <c r="AT36" s="230" t="str">
        <f t="shared" si="10"/>
        <v/>
      </c>
      <c r="AU36" s="20"/>
      <c r="AV36" s="70"/>
      <c r="AW36" s="192"/>
      <c r="AX36" s="191"/>
      <c r="AY36" s="22"/>
      <c r="AZ36" s="23"/>
      <c r="BA36" s="168">
        <f t="shared" si="5"/>
        <v>0</v>
      </c>
      <c r="BB36" s="24"/>
      <c r="BC36" s="1"/>
      <c r="BD36" s="241">
        <f t="shared" si="6"/>
        <v>0</v>
      </c>
      <c r="BE36" s="242">
        <f t="shared" si="7"/>
        <v>0</v>
      </c>
      <c r="BG36" s="236" t="e">
        <f t="shared" ca="1" si="8"/>
        <v>#N/A</v>
      </c>
      <c r="BH36" s="234" t="str">
        <f t="shared" ca="1" si="9"/>
        <v/>
      </c>
      <c r="BI36" s="236" t="str">
        <f t="shared" ca="1" si="9"/>
        <v/>
      </c>
      <c r="BJ36" s="235" t="str">
        <f t="shared" ca="1" si="9"/>
        <v/>
      </c>
      <c r="BK36" s="236" t="str">
        <f t="shared" ca="1" si="9"/>
        <v/>
      </c>
      <c r="BL36" s="167" t="str">
        <f t="shared" ca="1" si="9"/>
        <v/>
      </c>
      <c r="BM36" s="237" t="str">
        <f t="shared" ca="1" si="9"/>
        <v/>
      </c>
    </row>
    <row r="37" spans="2:65" ht="15.95" customHeight="1" thickBot="1">
      <c r="B37" s="398"/>
      <c r="C37" s="222"/>
      <c r="D37" s="261"/>
      <c r="E37" s="262"/>
      <c r="F37" s="180"/>
      <c r="G37" s="181">
        <f t="shared" si="2"/>
        <v>0</v>
      </c>
      <c r="H37" s="4"/>
      <c r="I37" s="297" t="s">
        <v>204</v>
      </c>
      <c r="J37" s="298"/>
      <c r="K37" s="298"/>
      <c r="L37" s="299"/>
      <c r="M37" s="1"/>
      <c r="N37" s="1"/>
      <c r="O37" s="300" t="s">
        <v>205</v>
      </c>
      <c r="P37" s="301"/>
      <c r="Q37" s="42">
        <f>Q36+S36+U36+W36+Y36+AA36</f>
        <v>0</v>
      </c>
      <c r="R37" s="6"/>
      <c r="S37" s="302" t="s">
        <v>206</v>
      </c>
      <c r="T37" s="302"/>
      <c r="U37" s="302"/>
      <c r="V37" s="302"/>
      <c r="W37" s="302"/>
      <c r="X37" s="6"/>
      <c r="Y37" s="6"/>
      <c r="Z37" s="6"/>
      <c r="AA37" s="6"/>
      <c r="AB37" s="1"/>
      <c r="AC37" s="1"/>
      <c r="AD37" s="121"/>
      <c r="AE37" s="121"/>
      <c r="AF37" s="106"/>
      <c r="AG37" s="6"/>
      <c r="AH37" s="1"/>
      <c r="AI37" s="6"/>
      <c r="AJ37" s="6"/>
      <c r="AK37" s="6"/>
      <c r="AL37" s="6"/>
      <c r="AM37" s="1"/>
      <c r="AN37" s="1"/>
      <c r="AO37" s="1"/>
      <c r="AP37" s="1"/>
      <c r="AQ37" s="1"/>
      <c r="AR37" s="1"/>
      <c r="AS37" s="1"/>
      <c r="AT37" s="230" t="str">
        <f t="shared" si="10"/>
        <v/>
      </c>
      <c r="AU37" s="20"/>
      <c r="AV37" s="23"/>
      <c r="AW37" s="192"/>
      <c r="AX37" s="191"/>
      <c r="AY37" s="22"/>
      <c r="AZ37" s="23"/>
      <c r="BA37" s="167">
        <f t="shared" si="5"/>
        <v>0</v>
      </c>
      <c r="BB37" s="24"/>
      <c r="BC37" s="1"/>
      <c r="BD37" s="241">
        <f t="shared" si="6"/>
        <v>0</v>
      </c>
      <c r="BE37" s="242">
        <f t="shared" si="7"/>
        <v>0</v>
      </c>
      <c r="BG37" s="236" t="e">
        <f t="shared" ca="1" si="8"/>
        <v>#N/A</v>
      </c>
      <c r="BH37" s="234" t="str">
        <f t="shared" ca="1" si="9"/>
        <v/>
      </c>
      <c r="BI37" s="236" t="str">
        <f t="shared" ca="1" si="9"/>
        <v/>
      </c>
      <c r="BJ37" s="235" t="str">
        <f t="shared" ca="1" si="9"/>
        <v/>
      </c>
      <c r="BK37" s="236" t="str">
        <f t="shared" ca="1" si="9"/>
        <v/>
      </c>
      <c r="BL37" s="167" t="str">
        <f t="shared" ca="1" si="9"/>
        <v/>
      </c>
      <c r="BM37" s="237" t="str">
        <f t="shared" ca="1" si="9"/>
        <v/>
      </c>
    </row>
    <row r="38" spans="2:65" ht="15.95" customHeight="1" thickBot="1">
      <c r="B38" s="393" t="s">
        <v>121</v>
      </c>
      <c r="C38" s="223">
        <v>6</v>
      </c>
      <c r="D38" s="224" t="s">
        <v>7</v>
      </c>
      <c r="E38" s="208"/>
      <c r="F38" s="174">
        <f>IF(AG51&lt;&gt;"",AG51,"")</f>
        <v>0</v>
      </c>
      <c r="G38" s="175">
        <f t="shared" si="2"/>
        <v>0</v>
      </c>
      <c r="H38" s="4"/>
      <c r="I38" s="304">
        <f>L36*12</f>
        <v>0</v>
      </c>
      <c r="J38" s="305"/>
      <c r="K38" s="305"/>
      <c r="L38" s="306"/>
      <c r="M38" s="1"/>
      <c r="N38" s="1"/>
      <c r="O38" s="1"/>
      <c r="P38" s="1"/>
      <c r="Q38" s="1"/>
      <c r="R38" s="1"/>
      <c r="S38" s="290" t="s">
        <v>208</v>
      </c>
      <c r="T38" s="290"/>
      <c r="U38" s="290"/>
      <c r="V38" s="290"/>
      <c r="W38" s="290"/>
      <c r="X38" s="122"/>
      <c r="Y38" s="122"/>
      <c r="Z38" s="122"/>
      <c r="AA38" s="122"/>
      <c r="AB38" s="1"/>
      <c r="AC38" s="1"/>
      <c r="AD38" s="303" t="str">
        <f>D38</f>
        <v>מזון</v>
      </c>
      <c r="AE38" s="303"/>
      <c r="AF38" s="303"/>
      <c r="AG38" s="303"/>
      <c r="AH38" s="1"/>
      <c r="AI38" s="303" t="str">
        <f>D40</f>
        <v>דלק וחניה</v>
      </c>
      <c r="AJ38" s="303"/>
      <c r="AK38" s="303"/>
      <c r="AL38" s="303"/>
      <c r="AM38" s="1"/>
      <c r="AN38" s="303" t="str">
        <f>D46</f>
        <v>דברים נוספים</v>
      </c>
      <c r="AO38" s="303"/>
      <c r="AP38" s="303"/>
      <c r="AQ38" s="303"/>
      <c r="AR38" s="1"/>
      <c r="AS38" s="1"/>
      <c r="AT38" s="230" t="str">
        <f t="shared" si="10"/>
        <v/>
      </c>
      <c r="AU38" s="20"/>
      <c r="AV38" s="23"/>
      <c r="AW38" s="192"/>
      <c r="AX38" s="191"/>
      <c r="AY38" s="22"/>
      <c r="AZ38" s="23"/>
      <c r="BA38" s="167">
        <f t="shared" si="5"/>
        <v>0</v>
      </c>
      <c r="BB38" s="24"/>
      <c r="BC38" s="1"/>
      <c r="BD38" s="241">
        <f t="shared" si="6"/>
        <v>0</v>
      </c>
      <c r="BE38" s="242">
        <f t="shared" si="7"/>
        <v>0</v>
      </c>
      <c r="BG38" s="236" t="e">
        <f t="shared" ca="1" si="8"/>
        <v>#N/A</v>
      </c>
      <c r="BH38" s="234" t="str">
        <f t="shared" ca="1" si="9"/>
        <v/>
      </c>
      <c r="BI38" s="236" t="str">
        <f t="shared" ca="1" si="9"/>
        <v/>
      </c>
      <c r="BJ38" s="235" t="str">
        <f t="shared" ca="1" si="9"/>
        <v/>
      </c>
      <c r="BK38" s="236" t="str">
        <f t="shared" ca="1" si="9"/>
        <v/>
      </c>
      <c r="BL38" s="167" t="str">
        <f t="shared" ca="1" si="9"/>
        <v/>
      </c>
      <c r="BM38" s="237" t="str">
        <f t="shared" ca="1" si="9"/>
        <v/>
      </c>
    </row>
    <row r="39" spans="2:65" ht="15.95" customHeight="1" thickBot="1">
      <c r="B39" s="394"/>
      <c r="C39" s="218"/>
      <c r="D39" s="209" t="s">
        <v>28</v>
      </c>
      <c r="E39" s="210"/>
      <c r="F39" s="176"/>
      <c r="G39" s="177">
        <f t="shared" si="2"/>
        <v>0</v>
      </c>
      <c r="H39" s="4"/>
      <c r="I39" s="19"/>
      <c r="J39" s="19"/>
      <c r="K39" s="19"/>
      <c r="L39" s="19"/>
      <c r="M39" s="1"/>
      <c r="N39" s="1"/>
      <c r="P39" s="4"/>
      <c r="Q39" s="4"/>
      <c r="R39" s="4"/>
      <c r="S39" s="4"/>
      <c r="T39" s="1"/>
      <c r="U39" s="4"/>
      <c r="V39" s="1"/>
      <c r="X39" s="1"/>
      <c r="Y39" s="1"/>
      <c r="Z39" s="1"/>
      <c r="AA39" s="1"/>
      <c r="AB39" s="1"/>
      <c r="AC39" s="1"/>
      <c r="AD39" s="291"/>
      <c r="AE39" s="291"/>
      <c r="AF39" s="291"/>
      <c r="AG39" s="123" t="s">
        <v>56</v>
      </c>
      <c r="AH39" s="1"/>
      <c r="AI39" s="291"/>
      <c r="AJ39" s="291"/>
      <c r="AK39" s="291"/>
      <c r="AL39" s="123" t="s">
        <v>56</v>
      </c>
      <c r="AM39" s="1"/>
      <c r="AN39" s="291"/>
      <c r="AO39" s="291"/>
      <c r="AP39" s="291"/>
      <c r="AQ39" s="123" t="s">
        <v>56</v>
      </c>
      <c r="AR39" s="1"/>
      <c r="AS39" s="1"/>
      <c r="AT39" s="230" t="str">
        <f t="shared" si="10"/>
        <v/>
      </c>
      <c r="AU39" s="20"/>
      <c r="AV39" s="70"/>
      <c r="AW39" s="192"/>
      <c r="AX39" s="191"/>
      <c r="AY39" s="22"/>
      <c r="AZ39" s="23"/>
      <c r="BA39" s="168">
        <f t="shared" si="5"/>
        <v>0</v>
      </c>
      <c r="BB39" s="24"/>
      <c r="BC39" s="1"/>
      <c r="BD39" s="241">
        <f t="shared" si="6"/>
        <v>0</v>
      </c>
      <c r="BE39" s="242">
        <f t="shared" si="7"/>
        <v>0</v>
      </c>
      <c r="BG39" s="236" t="e">
        <f t="shared" ca="1" si="8"/>
        <v>#N/A</v>
      </c>
      <c r="BH39" s="234" t="str">
        <f t="shared" ca="1" si="9"/>
        <v/>
      </c>
      <c r="BI39" s="236" t="str">
        <f t="shared" ca="1" si="9"/>
        <v/>
      </c>
      <c r="BJ39" s="235" t="str">
        <f t="shared" ca="1" si="9"/>
        <v/>
      </c>
      <c r="BK39" s="236" t="str">
        <f t="shared" ca="1" si="9"/>
        <v/>
      </c>
      <c r="BL39" s="167" t="str">
        <f t="shared" ca="1" si="9"/>
        <v/>
      </c>
      <c r="BM39" s="237" t="str">
        <f t="shared" ca="1" si="9"/>
        <v/>
      </c>
    </row>
    <row r="40" spans="2:65" ht="15.95" customHeight="1" thickBot="1">
      <c r="B40" s="394"/>
      <c r="C40" s="225">
        <v>6</v>
      </c>
      <c r="D40" s="213" t="s">
        <v>8</v>
      </c>
      <c r="E40" s="214"/>
      <c r="F40" s="176">
        <f>IF(AL45&lt;&gt;"",AL45,"")</f>
        <v>0</v>
      </c>
      <c r="G40" s="177">
        <f t="shared" si="2"/>
        <v>0</v>
      </c>
      <c r="H40" s="4"/>
      <c r="I40" s="307" t="s">
        <v>162</v>
      </c>
      <c r="J40" s="307"/>
      <c r="K40" s="307"/>
      <c r="L40" s="307"/>
      <c r="M40" s="1"/>
      <c r="N40" s="1"/>
      <c r="O40" s="288" t="str">
        <f>D22</f>
        <v>חוגים, קייטנות ובריכה</v>
      </c>
      <c r="P40" s="288"/>
      <c r="Q40" s="288"/>
      <c r="R40" s="288"/>
      <c r="S40" s="6"/>
      <c r="T40" s="289" t="str">
        <f>D23</f>
        <v>ביטוחי רכב + טסט</v>
      </c>
      <c r="U40" s="289"/>
      <c r="V40" s="289"/>
      <c r="W40" s="289"/>
      <c r="X40" s="1"/>
      <c r="Y40" s="1"/>
      <c r="Z40" s="1"/>
      <c r="AA40" s="1"/>
      <c r="AB40" s="1"/>
      <c r="AC40" s="1"/>
      <c r="AD40" s="280" t="s">
        <v>132</v>
      </c>
      <c r="AE40" s="280"/>
      <c r="AF40" s="280"/>
      <c r="AG40" s="54"/>
      <c r="AH40" s="1"/>
      <c r="AI40" s="280" t="s">
        <v>133</v>
      </c>
      <c r="AJ40" s="280"/>
      <c r="AK40" s="280"/>
      <c r="AL40" s="54"/>
      <c r="AM40" s="1"/>
      <c r="AN40" s="281" t="s">
        <v>228</v>
      </c>
      <c r="AO40" s="281"/>
      <c r="AP40" s="281"/>
      <c r="AQ40" s="124"/>
      <c r="AR40" s="1"/>
      <c r="AS40" s="1"/>
      <c r="AT40" s="246" t="str">
        <f>IF(AU40="","",AT39+1)</f>
        <v/>
      </c>
      <c r="AU40" s="248"/>
      <c r="AV40" s="247"/>
      <c r="AW40" s="249"/>
      <c r="AX40" s="250"/>
      <c r="AY40" s="251"/>
      <c r="AZ40" s="247"/>
      <c r="BA40" s="247">
        <f>IF(AY40="",AV40,AY40*AZ40)</f>
        <v>0</v>
      </c>
      <c r="BB40" s="252"/>
      <c r="BC40" s="1"/>
      <c r="BD40" s="243">
        <f>SUM(BD5:BD39)</f>
        <v>0</v>
      </c>
      <c r="BE40" s="244">
        <f>SUM(BE5:BE39)</f>
        <v>0</v>
      </c>
      <c r="BG40" s="236" t="e">
        <f t="shared" ca="1" si="8"/>
        <v>#N/A</v>
      </c>
      <c r="BH40" s="234" t="str">
        <f t="shared" ca="1" si="9"/>
        <v/>
      </c>
      <c r="BI40" s="236" t="str">
        <f t="shared" ca="1" si="9"/>
        <v/>
      </c>
      <c r="BJ40" s="235" t="str">
        <f t="shared" ca="1" si="9"/>
        <v/>
      </c>
      <c r="BK40" s="236" t="str">
        <f t="shared" ca="1" si="9"/>
        <v/>
      </c>
      <c r="BL40" s="167" t="str">
        <f t="shared" ca="1" si="9"/>
        <v/>
      </c>
      <c r="BM40" s="237" t="str">
        <f t="shared" ca="1" si="9"/>
        <v/>
      </c>
    </row>
    <row r="41" spans="2:65" ht="15.95" customHeight="1">
      <c r="B41" s="394"/>
      <c r="C41" s="226"/>
      <c r="D41" s="209" t="s">
        <v>207</v>
      </c>
      <c r="E41" s="210"/>
      <c r="F41" s="176"/>
      <c r="G41" s="177">
        <f t="shared" si="2"/>
        <v>0</v>
      </c>
      <c r="H41" s="4"/>
      <c r="I41" s="308" t="s">
        <v>162</v>
      </c>
      <c r="J41" s="310" t="s">
        <v>163</v>
      </c>
      <c r="K41" s="310" t="s">
        <v>164</v>
      </c>
      <c r="L41" s="312" t="s">
        <v>165</v>
      </c>
      <c r="M41" s="1"/>
      <c r="N41" s="1"/>
      <c r="O41" s="314"/>
      <c r="P41" s="315"/>
      <c r="Q41" s="18" t="s">
        <v>55</v>
      </c>
      <c r="R41" s="18" t="s">
        <v>56</v>
      </c>
      <c r="S41" s="6"/>
      <c r="T41" s="291"/>
      <c r="U41" s="291"/>
      <c r="V41" s="18" t="s">
        <v>55</v>
      </c>
      <c r="W41" s="18" t="s">
        <v>56</v>
      </c>
      <c r="X41" s="1"/>
      <c r="Y41" s="1"/>
      <c r="Z41" s="1"/>
      <c r="AA41" s="1"/>
      <c r="AB41" s="1"/>
      <c r="AC41" s="1"/>
      <c r="AD41" s="280" t="s">
        <v>137</v>
      </c>
      <c r="AE41" s="280"/>
      <c r="AF41" s="280"/>
      <c r="AG41" s="54"/>
      <c r="AH41" s="1"/>
      <c r="AI41" s="280" t="s">
        <v>138</v>
      </c>
      <c r="AJ41" s="280"/>
      <c r="AK41" s="280"/>
      <c r="AL41" s="54"/>
      <c r="AM41" s="1"/>
      <c r="AN41" s="281" t="s">
        <v>139</v>
      </c>
      <c r="AO41" s="281"/>
      <c r="AP41" s="281"/>
      <c r="AQ41" s="124"/>
      <c r="AR41" s="1"/>
      <c r="AS41" s="1"/>
      <c r="AT41" s="325" t="s">
        <v>24</v>
      </c>
      <c r="AU41" s="326"/>
      <c r="AV41" s="245">
        <f>SUM(AV5:AV39)</f>
        <v>0</v>
      </c>
      <c r="AW41" s="74"/>
      <c r="AX41" s="75"/>
      <c r="AY41" s="75"/>
      <c r="AZ41" s="245">
        <f>SUM(AZ5:AZ39)</f>
        <v>0</v>
      </c>
      <c r="BA41" s="245">
        <f>SUM(BA5:BA39)</f>
        <v>0</v>
      </c>
      <c r="BB41" s="76"/>
      <c r="BC41" s="1"/>
    </row>
    <row r="42" spans="2:65" ht="15.95" customHeight="1">
      <c r="B42" s="394"/>
      <c r="C42" s="226"/>
      <c r="D42" s="209" t="s">
        <v>223</v>
      </c>
      <c r="E42" s="210" t="s">
        <v>224</v>
      </c>
      <c r="F42" s="176"/>
      <c r="G42" s="177">
        <f t="shared" si="2"/>
        <v>0</v>
      </c>
      <c r="H42" s="4"/>
      <c r="I42" s="309"/>
      <c r="J42" s="311"/>
      <c r="K42" s="311"/>
      <c r="L42" s="313"/>
      <c r="M42" s="1"/>
      <c r="N42" s="1"/>
      <c r="O42" s="278" t="s">
        <v>166</v>
      </c>
      <c r="P42" s="278"/>
      <c r="Q42" s="107"/>
      <c r="R42" s="159">
        <f>Q42/12</f>
        <v>0</v>
      </c>
      <c r="S42" s="6"/>
      <c r="T42" s="280" t="s">
        <v>167</v>
      </c>
      <c r="U42" s="280"/>
      <c r="V42" s="23"/>
      <c r="W42" s="160">
        <f>V42/12</f>
        <v>0</v>
      </c>
      <c r="X42" s="1"/>
      <c r="Y42" s="1"/>
      <c r="Z42" s="1"/>
      <c r="AA42" s="1"/>
      <c r="AB42" s="1"/>
      <c r="AC42" s="1"/>
      <c r="AD42" s="280" t="s">
        <v>142</v>
      </c>
      <c r="AE42" s="280"/>
      <c r="AF42" s="280"/>
      <c r="AG42" s="54"/>
      <c r="AH42" s="1"/>
      <c r="AI42" s="253" t="s">
        <v>143</v>
      </c>
      <c r="AJ42" s="253"/>
      <c r="AK42" s="253"/>
      <c r="AL42" s="54"/>
      <c r="AM42" s="1"/>
      <c r="AN42" s="281" t="s">
        <v>229</v>
      </c>
      <c r="AO42" s="281"/>
      <c r="AP42" s="281"/>
      <c r="AQ42" s="124"/>
      <c r="AR42" s="1"/>
      <c r="AS42" s="1"/>
      <c r="AT42" s="1"/>
      <c r="AU42" s="1"/>
      <c r="AV42" s="29"/>
      <c r="AW42" s="1"/>
      <c r="AX42" s="80"/>
      <c r="AY42" s="80"/>
      <c r="AZ42" s="1"/>
      <c r="BA42" s="1"/>
      <c r="BB42" s="1"/>
      <c r="BC42" s="1"/>
    </row>
    <row r="43" spans="2:65" ht="15.95" customHeight="1">
      <c r="B43" s="394"/>
      <c r="C43" s="211"/>
      <c r="D43" s="209" t="s">
        <v>209</v>
      </c>
      <c r="E43" s="210"/>
      <c r="F43" s="176"/>
      <c r="G43" s="177">
        <f t="shared" si="2"/>
        <v>0</v>
      </c>
      <c r="H43" s="4"/>
      <c r="I43" s="125" t="s">
        <v>168</v>
      </c>
      <c r="J43" s="33"/>
      <c r="K43" s="33"/>
      <c r="L43" s="126"/>
      <c r="M43" s="1"/>
      <c r="N43" s="1"/>
      <c r="O43" s="278" t="s">
        <v>169</v>
      </c>
      <c r="P43" s="278"/>
      <c r="Q43" s="107"/>
      <c r="R43" s="159">
        <f t="shared" ref="R43:R49" si="21">Q43/12</f>
        <v>0</v>
      </c>
      <c r="S43" s="6"/>
      <c r="T43" s="280" t="s">
        <v>170</v>
      </c>
      <c r="U43" s="280"/>
      <c r="V43" s="23"/>
      <c r="W43" s="160">
        <f>V43/12</f>
        <v>0</v>
      </c>
      <c r="X43" s="1"/>
      <c r="Y43" s="1"/>
      <c r="Z43" s="1"/>
      <c r="AA43" s="1"/>
      <c r="AB43" s="1"/>
      <c r="AC43" s="1"/>
      <c r="AD43" s="280" t="s">
        <v>145</v>
      </c>
      <c r="AE43" s="280"/>
      <c r="AF43" s="280"/>
      <c r="AG43" s="54"/>
      <c r="AH43" s="1"/>
      <c r="AI43" s="253" t="s">
        <v>149</v>
      </c>
      <c r="AJ43" s="253"/>
      <c r="AK43" s="253"/>
      <c r="AL43" s="54"/>
      <c r="AM43" s="1"/>
      <c r="AN43" s="281" t="s">
        <v>146</v>
      </c>
      <c r="AO43" s="281"/>
      <c r="AP43" s="281"/>
      <c r="AQ43" s="124"/>
      <c r="AR43" s="1"/>
      <c r="AS43" s="1"/>
      <c r="AT43" s="1"/>
      <c r="AU43" s="84" t="s">
        <v>196</v>
      </c>
      <c r="AV43" s="84"/>
      <c r="AW43" s="84"/>
      <c r="AX43" s="84"/>
      <c r="AY43" s="84"/>
      <c r="AZ43" s="86"/>
      <c r="BA43" s="86"/>
      <c r="BB43" s="86"/>
      <c r="BC43" s="1"/>
    </row>
    <row r="44" spans="2:65" ht="15.95" customHeight="1">
      <c r="B44" s="394"/>
      <c r="C44" s="218"/>
      <c r="D44" s="209" t="s">
        <v>29</v>
      </c>
      <c r="E44" s="210"/>
      <c r="F44" s="176"/>
      <c r="G44" s="177">
        <f t="shared" si="2"/>
        <v>0</v>
      </c>
      <c r="H44" s="4"/>
      <c r="I44" s="125" t="s">
        <v>171</v>
      </c>
      <c r="J44" s="33"/>
      <c r="K44" s="33"/>
      <c r="L44" s="126"/>
      <c r="M44" s="1"/>
      <c r="N44" s="1"/>
      <c r="O44" s="278" t="s">
        <v>172</v>
      </c>
      <c r="P44" s="278"/>
      <c r="Q44" s="107"/>
      <c r="R44" s="159">
        <f t="shared" si="21"/>
        <v>0</v>
      </c>
      <c r="S44" s="6"/>
      <c r="T44" s="280" t="s">
        <v>173</v>
      </c>
      <c r="U44" s="280"/>
      <c r="V44" s="23"/>
      <c r="W44" s="160">
        <f>V44/12</f>
        <v>0</v>
      </c>
      <c r="X44" s="1"/>
      <c r="Y44" s="1"/>
      <c r="Z44" s="1"/>
      <c r="AA44" s="1"/>
      <c r="AB44" s="1"/>
      <c r="AC44" s="1"/>
      <c r="AD44" s="253" t="s">
        <v>148</v>
      </c>
      <c r="AE44" s="253"/>
      <c r="AF44" s="253"/>
      <c r="AG44" s="54"/>
      <c r="AH44" s="1"/>
      <c r="AI44" s="278" t="s">
        <v>156</v>
      </c>
      <c r="AJ44" s="278"/>
      <c r="AK44" s="278"/>
      <c r="AL44" s="54"/>
      <c r="AM44" s="1"/>
      <c r="AN44" s="281" t="s">
        <v>150</v>
      </c>
      <c r="AO44" s="281"/>
      <c r="AP44" s="281"/>
      <c r="AQ44" s="124"/>
      <c r="AR44" s="1"/>
      <c r="AS44" s="1"/>
      <c r="AT44" s="1"/>
      <c r="AU44" s="86" t="s">
        <v>197</v>
      </c>
      <c r="AV44" s="86"/>
      <c r="AW44" s="86"/>
      <c r="AX44" s="86"/>
      <c r="AY44" s="86"/>
      <c r="AZ44" s="86"/>
      <c r="BA44" s="86"/>
      <c r="BB44" s="86"/>
      <c r="BC44" s="1"/>
    </row>
    <row r="45" spans="2:65" ht="15.95" customHeight="1">
      <c r="B45" s="394"/>
      <c r="C45" s="226"/>
      <c r="D45" s="209" t="s">
        <v>10</v>
      </c>
      <c r="E45" s="210"/>
      <c r="F45" s="176"/>
      <c r="G45" s="177">
        <f t="shared" si="2"/>
        <v>0</v>
      </c>
      <c r="H45" s="4"/>
      <c r="I45" s="125" t="s">
        <v>174</v>
      </c>
      <c r="J45" s="33"/>
      <c r="K45" s="33"/>
      <c r="L45" s="126"/>
      <c r="M45" s="1"/>
      <c r="N45" s="1"/>
      <c r="O45" s="278" t="s">
        <v>175</v>
      </c>
      <c r="P45" s="278"/>
      <c r="Q45" s="107"/>
      <c r="R45" s="159">
        <f t="shared" si="21"/>
        <v>0</v>
      </c>
      <c r="S45" s="6"/>
      <c r="T45" s="279" t="s">
        <v>161</v>
      </c>
      <c r="U45" s="279"/>
      <c r="V45" s="279"/>
      <c r="W45" s="130">
        <f>SUM(W42:W44)</f>
        <v>0</v>
      </c>
      <c r="X45" s="1"/>
      <c r="Y45" s="1"/>
      <c r="Z45" s="1"/>
      <c r="AA45" s="1"/>
      <c r="AB45" s="1"/>
      <c r="AC45" s="1"/>
      <c r="AD45" s="253" t="s">
        <v>153</v>
      </c>
      <c r="AE45" s="253"/>
      <c r="AF45" s="253"/>
      <c r="AG45" s="54"/>
      <c r="AH45" s="1"/>
      <c r="AI45" s="283" t="s">
        <v>161</v>
      </c>
      <c r="AJ45" s="283"/>
      <c r="AK45" s="283"/>
      <c r="AL45" s="127">
        <f>SUM(AL40:AL44)</f>
        <v>0</v>
      </c>
      <c r="AM45" s="1"/>
      <c r="AN45" s="281" t="s">
        <v>154</v>
      </c>
      <c r="AO45" s="281"/>
      <c r="AP45" s="281"/>
      <c r="AQ45" s="124"/>
      <c r="AR45" s="1"/>
      <c r="AS45" s="1"/>
      <c r="AT45" s="1"/>
      <c r="AU45" s="86" t="s">
        <v>198</v>
      </c>
      <c r="AV45" s="91" t="s">
        <v>199</v>
      </c>
      <c r="AW45" s="86"/>
      <c r="AX45" s="86"/>
      <c r="AY45" s="86"/>
      <c r="AZ45" s="86"/>
      <c r="BA45" s="86"/>
      <c r="BB45" s="86"/>
      <c r="BC45" s="1"/>
    </row>
    <row r="46" spans="2:65" ht="15.95" customHeight="1" thickBot="1">
      <c r="B46" s="394"/>
      <c r="C46" s="216">
        <v>6</v>
      </c>
      <c r="D46" s="213" t="s">
        <v>11</v>
      </c>
      <c r="E46" s="214"/>
      <c r="F46" s="176">
        <f>IF(AQ50&lt;&gt;"",AQ50,"")</f>
        <v>0</v>
      </c>
      <c r="G46" s="177">
        <f t="shared" si="2"/>
        <v>0</v>
      </c>
      <c r="H46" s="4"/>
      <c r="I46" s="125" t="s">
        <v>176</v>
      </c>
      <c r="J46" s="33"/>
      <c r="K46" s="33"/>
      <c r="L46" s="126"/>
      <c r="M46" s="1"/>
      <c r="N46" s="1"/>
      <c r="O46" s="278" t="s">
        <v>177</v>
      </c>
      <c r="P46" s="278"/>
      <c r="Q46" s="132"/>
      <c r="R46" s="160">
        <f t="shared" si="21"/>
        <v>0</v>
      </c>
      <c r="S46" s="6"/>
      <c r="T46" s="6"/>
      <c r="U46" s="6"/>
      <c r="V46" s="6"/>
      <c r="W46" s="1"/>
      <c r="X46" s="1"/>
      <c r="Y46" s="1"/>
      <c r="Z46" s="1"/>
      <c r="AA46" s="1"/>
      <c r="AB46" s="1"/>
      <c r="AC46" s="1"/>
      <c r="AD46" s="280" t="s">
        <v>155</v>
      </c>
      <c r="AE46" s="280"/>
      <c r="AF46" s="280"/>
      <c r="AG46" s="54"/>
      <c r="AH46" s="1"/>
      <c r="AI46" s="6"/>
      <c r="AJ46" s="5"/>
      <c r="AK46" s="6"/>
      <c r="AL46" s="1"/>
      <c r="AM46" s="1"/>
      <c r="AN46" s="281" t="s">
        <v>157</v>
      </c>
      <c r="AO46" s="281"/>
      <c r="AP46" s="281"/>
      <c r="AQ46" s="124"/>
      <c r="AR46" s="1"/>
      <c r="AS46" s="1"/>
      <c r="AT46" s="1"/>
      <c r="AV46" s="91"/>
      <c r="AW46" s="91"/>
      <c r="AX46" s="91"/>
      <c r="AY46" s="91"/>
      <c r="AZ46" s="91"/>
      <c r="BA46" s="91"/>
      <c r="BB46" s="91"/>
      <c r="BC46" s="1"/>
    </row>
    <row r="47" spans="2:65" ht="15.95" customHeight="1">
      <c r="B47" s="394"/>
      <c r="C47" s="226"/>
      <c r="D47" s="263"/>
      <c r="E47" s="264"/>
      <c r="F47" s="176"/>
      <c r="G47" s="177">
        <f>F47</f>
        <v>0</v>
      </c>
      <c r="H47" s="201"/>
      <c r="I47" s="125" t="s">
        <v>178</v>
      </c>
      <c r="J47" s="33"/>
      <c r="K47" s="33"/>
      <c r="L47" s="126"/>
      <c r="M47" s="1"/>
      <c r="N47" s="1"/>
      <c r="O47" s="253" t="s">
        <v>179</v>
      </c>
      <c r="P47" s="253"/>
      <c r="Q47" s="30"/>
      <c r="R47" s="161">
        <f t="shared" si="21"/>
        <v>0</v>
      </c>
      <c r="S47" s="6"/>
      <c r="T47" s="6"/>
      <c r="U47" s="1"/>
      <c r="V47" s="1"/>
      <c r="W47" s="1"/>
      <c r="X47" s="1"/>
      <c r="Y47" s="1"/>
      <c r="Z47" s="1"/>
      <c r="AA47" s="1"/>
      <c r="AB47" s="1"/>
      <c r="AC47" s="1"/>
      <c r="AD47" s="282" t="s">
        <v>158</v>
      </c>
      <c r="AE47" s="282"/>
      <c r="AF47" s="282"/>
      <c r="AG47" s="54"/>
      <c r="AH47" s="1"/>
      <c r="AI47" s="6"/>
      <c r="AJ47" s="5"/>
      <c r="AK47" s="5"/>
      <c r="AL47" s="1"/>
      <c r="AM47" s="1"/>
      <c r="AN47" s="281" t="s">
        <v>159</v>
      </c>
      <c r="AO47" s="281"/>
      <c r="AP47" s="281"/>
      <c r="AQ47" s="124"/>
      <c r="AR47" s="1"/>
      <c r="AS47" s="1"/>
      <c r="AT47" s="327" t="s">
        <v>201</v>
      </c>
      <c r="AU47" s="328"/>
      <c r="AV47" s="105">
        <f>BD40</f>
        <v>0</v>
      </c>
      <c r="AW47" s="106"/>
      <c r="AX47" s="1"/>
      <c r="AY47" s="1"/>
      <c r="AZ47" s="1"/>
      <c r="BA47" s="1"/>
      <c r="BB47" s="1"/>
      <c r="BC47" s="1"/>
    </row>
    <row r="48" spans="2:65" ht="15.95" customHeight="1" thickBot="1">
      <c r="B48" s="394"/>
      <c r="C48" s="227"/>
      <c r="D48" s="263"/>
      <c r="E48" s="264"/>
      <c r="F48" s="176"/>
      <c r="G48" s="202">
        <f>F48</f>
        <v>0</v>
      </c>
      <c r="H48" s="203"/>
      <c r="I48" s="125" t="s">
        <v>180</v>
      </c>
      <c r="J48" s="33"/>
      <c r="K48" s="33"/>
      <c r="L48" s="126"/>
      <c r="M48" s="1"/>
      <c r="N48" s="1"/>
      <c r="O48" s="278" t="s">
        <v>181</v>
      </c>
      <c r="P48" s="278"/>
      <c r="Q48" s="31"/>
      <c r="R48" s="161">
        <f t="shared" si="21"/>
        <v>0</v>
      </c>
      <c r="S48" s="6"/>
      <c r="T48" s="6"/>
      <c r="U48" s="1"/>
      <c r="V48" s="1"/>
      <c r="W48" s="1"/>
      <c r="X48" s="1"/>
      <c r="Y48" s="1"/>
      <c r="Z48" s="1"/>
      <c r="AA48" s="1"/>
      <c r="AB48" s="1"/>
      <c r="AC48" s="1"/>
      <c r="AD48" s="256" t="s">
        <v>160</v>
      </c>
      <c r="AE48" s="256"/>
      <c r="AF48" s="256"/>
      <c r="AG48" s="54"/>
      <c r="AH48" s="1"/>
      <c r="AI48" s="5"/>
      <c r="AJ48" s="5"/>
      <c r="AK48" s="5"/>
      <c r="AL48" s="1"/>
      <c r="AM48" s="1"/>
      <c r="AN48" s="287"/>
      <c r="AO48" s="287"/>
      <c r="AP48" s="287"/>
      <c r="AQ48" s="124"/>
      <c r="AR48" s="1"/>
      <c r="AS48" s="1"/>
      <c r="AT48" s="317" t="s">
        <v>202</v>
      </c>
      <c r="AU48" s="318"/>
      <c r="AV48" s="109">
        <f>AZ41</f>
        <v>0</v>
      </c>
      <c r="AW48" s="1"/>
      <c r="AX48" s="110"/>
      <c r="AY48" s="111"/>
      <c r="AZ48" s="1"/>
      <c r="BA48" s="1"/>
      <c r="BB48" s="1"/>
      <c r="BC48" s="1"/>
    </row>
    <row r="49" spans="2:65" ht="15.95" customHeight="1" thickBot="1">
      <c r="B49" s="395"/>
      <c r="C49" s="228"/>
      <c r="D49" s="261"/>
      <c r="E49" s="262"/>
      <c r="F49" s="176"/>
      <c r="G49" s="177">
        <f t="shared" si="2"/>
        <v>0</v>
      </c>
      <c r="H49" s="4"/>
      <c r="I49" s="134" t="s">
        <v>182</v>
      </c>
      <c r="J49" s="112"/>
      <c r="K49" s="112"/>
      <c r="L49" s="135"/>
      <c r="M49" s="1"/>
      <c r="N49" s="1"/>
      <c r="O49" s="278" t="s">
        <v>183</v>
      </c>
      <c r="P49" s="278"/>
      <c r="Q49" s="31"/>
      <c r="R49" s="161">
        <f t="shared" si="21"/>
        <v>0</v>
      </c>
      <c r="S49" s="6"/>
      <c r="T49" s="6"/>
      <c r="U49" s="1"/>
      <c r="V49" s="1"/>
      <c r="W49" s="1"/>
      <c r="X49" s="1"/>
      <c r="Y49" s="1"/>
      <c r="Z49" s="1"/>
      <c r="AA49" s="1"/>
      <c r="AB49" s="1"/>
      <c r="AC49" s="1"/>
      <c r="AD49" s="256"/>
      <c r="AE49" s="256"/>
      <c r="AF49" s="256"/>
      <c r="AG49" s="54"/>
      <c r="AH49" s="1"/>
      <c r="AI49" s="106"/>
      <c r="AJ49" s="1"/>
      <c r="AK49" s="1"/>
      <c r="AL49" s="1"/>
      <c r="AM49" s="1"/>
      <c r="AN49" s="281"/>
      <c r="AO49" s="281"/>
      <c r="AP49" s="281"/>
      <c r="AQ49" s="124"/>
      <c r="AR49" s="1"/>
      <c r="AS49" s="1"/>
      <c r="AT49" s="113"/>
      <c r="AU49" s="113"/>
      <c r="AV49" s="1"/>
      <c r="AW49" s="1"/>
      <c r="AX49" s="1"/>
      <c r="AY49" s="1"/>
      <c r="AZ49" s="1"/>
      <c r="BA49" s="1"/>
      <c r="BB49" s="1"/>
      <c r="BC49" s="1"/>
    </row>
    <row r="50" spans="2:65" ht="15.95" customHeight="1" thickBot="1">
      <c r="B50" s="128"/>
      <c r="C50" s="276" t="s">
        <v>24</v>
      </c>
      <c r="D50" s="277"/>
      <c r="E50" s="229"/>
      <c r="F50" s="206">
        <f>SUM(F5:F49)</f>
        <v>0</v>
      </c>
      <c r="G50" s="129">
        <f>SUM(G5:G49)</f>
        <v>0</v>
      </c>
      <c r="H50" s="4"/>
      <c r="I50" s="136" t="s">
        <v>24</v>
      </c>
      <c r="J50" s="137">
        <f>SUM(J43:J49)</f>
        <v>0</v>
      </c>
      <c r="K50" s="138">
        <f>SUM(K43:K49)</f>
        <v>0</v>
      </c>
      <c r="L50" s="139"/>
      <c r="M50" s="1"/>
      <c r="N50" s="1"/>
      <c r="O50" s="284" t="s">
        <v>161</v>
      </c>
      <c r="P50" s="285"/>
      <c r="Q50" s="286"/>
      <c r="R50" s="50">
        <f>SUM(R42:R49)</f>
        <v>0</v>
      </c>
      <c r="S50" s="6"/>
      <c r="T50" s="6"/>
      <c r="U50" s="1"/>
      <c r="V50" s="1"/>
      <c r="W50" s="1"/>
      <c r="X50" s="1"/>
      <c r="Y50" s="1"/>
      <c r="Z50" s="1"/>
      <c r="AA50" s="1"/>
      <c r="AB50" s="1"/>
      <c r="AC50" s="1"/>
      <c r="AD50" s="256"/>
      <c r="AE50" s="256"/>
      <c r="AF50" s="256"/>
      <c r="AG50" s="54"/>
      <c r="AH50" s="6"/>
      <c r="AI50" s="106"/>
      <c r="AJ50" s="1"/>
      <c r="AK50" s="1"/>
      <c r="AL50" s="1"/>
      <c r="AM50" s="1"/>
      <c r="AN50" s="283" t="s">
        <v>161</v>
      </c>
      <c r="AO50" s="283"/>
      <c r="AP50" s="283"/>
      <c r="AQ50" s="127">
        <f>SUM(AQ40:AQ49)</f>
        <v>0</v>
      </c>
      <c r="AR50" s="1"/>
      <c r="AS50" s="1"/>
      <c r="AT50" s="295" t="s">
        <v>203</v>
      </c>
      <c r="AU50" s="296"/>
      <c r="AV50" s="114">
        <f>BE40</f>
        <v>0</v>
      </c>
      <c r="AW50" s="111"/>
      <c r="AX50" s="1"/>
      <c r="AY50" s="1"/>
      <c r="AZ50" s="1"/>
      <c r="BA50" s="1"/>
      <c r="BB50" s="1"/>
      <c r="BC50" s="1"/>
    </row>
    <row r="51" spans="2:65" ht="15.95" customHeight="1" thickBot="1">
      <c r="B51" s="140"/>
      <c r="C51" s="131"/>
      <c r="D51" s="1"/>
      <c r="E51" s="1"/>
      <c r="F51" s="1"/>
      <c r="G51" s="17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283" t="s">
        <v>161</v>
      </c>
      <c r="AE51" s="283"/>
      <c r="AF51" s="283"/>
      <c r="AG51" s="127">
        <f>SUM(AG40:AG50)</f>
        <v>0</v>
      </c>
      <c r="AH51" s="141"/>
      <c r="AI51" s="106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</row>
    <row r="52" spans="2:65" ht="15" customHeight="1" thickTop="1">
      <c r="B52" s="140"/>
      <c r="C52" s="173"/>
      <c r="D52" s="268" t="s">
        <v>215</v>
      </c>
      <c r="E52" s="269"/>
      <c r="F52" s="270"/>
      <c r="G52" s="274" t="s">
        <v>213</v>
      </c>
      <c r="H52" s="204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41"/>
      <c r="AI52" s="106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</row>
    <row r="53" spans="2:65" ht="15" customHeight="1" thickBot="1">
      <c r="B53" s="140"/>
      <c r="C53" s="131"/>
      <c r="D53" s="271" t="s">
        <v>231</v>
      </c>
      <c r="E53" s="272"/>
      <c r="F53" s="273"/>
      <c r="G53" s="275"/>
      <c r="H53" s="204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41"/>
      <c r="AI53" s="106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</row>
    <row r="54" spans="2:65" ht="15" customHeight="1" thickTop="1">
      <c r="B54" s="140"/>
      <c r="C54" s="133"/>
      <c r="D54" s="1"/>
      <c r="E54" s="1"/>
      <c r="F54" s="1"/>
      <c r="G54" s="17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47"/>
      <c r="AE54" s="47"/>
      <c r="AF54" s="145"/>
      <c r="AG54" s="1"/>
      <c r="AH54" s="141"/>
      <c r="AI54" s="106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</row>
    <row r="55" spans="2:65" s="1" customFormat="1" ht="15" customHeight="1">
      <c r="B55" s="140"/>
      <c r="C55" s="133"/>
      <c r="AB55" s="106"/>
      <c r="AC55" s="106"/>
      <c r="AD55" s="47"/>
      <c r="AE55" s="47"/>
      <c r="AF55" s="145"/>
      <c r="AH55" s="141"/>
      <c r="AM55" s="106"/>
      <c r="BD55"/>
      <c r="BE55"/>
      <c r="BF55"/>
      <c r="BG55"/>
      <c r="BH55"/>
      <c r="BI55"/>
      <c r="BJ55"/>
      <c r="BK55"/>
      <c r="BL55"/>
      <c r="BM55"/>
    </row>
    <row r="56" spans="2:65" s="1" customFormat="1" ht="15" customHeight="1">
      <c r="B56" s="140"/>
      <c r="C56" s="133"/>
      <c r="AB56" s="106"/>
      <c r="AC56" s="106"/>
      <c r="AD56" s="47"/>
      <c r="AE56" s="47"/>
      <c r="AF56" s="145"/>
      <c r="AG56" s="106"/>
      <c r="AH56" s="141"/>
      <c r="AM56" s="106"/>
      <c r="AN56" s="106"/>
      <c r="AO56" s="106"/>
    </row>
    <row r="57" spans="2:65" s="1" customFormat="1" ht="15" customHeight="1">
      <c r="B57" s="140"/>
      <c r="C57" s="133"/>
      <c r="AB57" s="106"/>
      <c r="AC57" s="106"/>
      <c r="AD57" s="47"/>
      <c r="AE57" s="47"/>
      <c r="AF57" s="145"/>
      <c r="AG57" s="106"/>
      <c r="AH57" s="106"/>
      <c r="AM57" s="106"/>
      <c r="AN57" s="106"/>
      <c r="AO57" s="106"/>
    </row>
    <row r="58" spans="2:65" s="1" customFormat="1" ht="15" customHeight="1">
      <c r="B58" s="140"/>
      <c r="C58" s="133"/>
      <c r="AB58" s="106"/>
      <c r="AC58" s="106"/>
      <c r="AD58" s="47"/>
      <c r="AE58" s="47"/>
      <c r="AF58" s="145"/>
      <c r="AG58" s="106"/>
      <c r="AH58" s="47"/>
      <c r="AM58" s="106"/>
      <c r="AN58" s="106"/>
      <c r="AO58" s="106"/>
    </row>
    <row r="59" spans="2:65" s="1" customFormat="1" ht="15" hidden="1" customHeight="1" thickBot="1">
      <c r="B59" s="140"/>
      <c r="C59" s="133"/>
      <c r="AB59" s="106"/>
      <c r="AC59" s="106"/>
      <c r="AD59" s="47"/>
      <c r="AE59" s="47"/>
      <c r="AF59" s="145"/>
      <c r="AG59" s="106"/>
      <c r="AH59" s="47"/>
      <c r="AM59" s="106"/>
      <c r="AN59" s="106"/>
      <c r="AO59" s="106"/>
    </row>
    <row r="60" spans="2:65" ht="15" hidden="1" customHeight="1">
      <c r="G60" s="169" t="s">
        <v>213</v>
      </c>
      <c r="I60" s="1"/>
      <c r="J60" s="1"/>
      <c r="K60" s="1"/>
      <c r="L60" s="1"/>
      <c r="P60" s="169" t="s">
        <v>217</v>
      </c>
      <c r="AB60" s="143"/>
      <c r="AC60" s="143"/>
      <c r="AD60" s="47"/>
      <c r="AE60" s="47"/>
      <c r="AF60" s="145"/>
      <c r="AG60" s="106"/>
      <c r="AH60" s="143"/>
      <c r="AI60" s="1"/>
      <c r="AJ60" s="1"/>
      <c r="AK60" s="1"/>
      <c r="AL60" s="1"/>
      <c r="AM60" s="143"/>
      <c r="AN60" s="106"/>
      <c r="AO60" s="106"/>
      <c r="AP60" s="1"/>
      <c r="AQ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</row>
    <row r="61" spans="2:65" ht="15" hidden="1" customHeight="1" thickBot="1">
      <c r="G61" s="170" t="s">
        <v>214</v>
      </c>
      <c r="I61" s="1"/>
      <c r="J61" s="1"/>
      <c r="K61" s="1"/>
      <c r="L61" s="1"/>
      <c r="P61" s="170" t="s">
        <v>218</v>
      </c>
      <c r="AB61" s="143"/>
      <c r="AC61" s="143"/>
      <c r="AD61" s="143"/>
      <c r="AE61" s="143"/>
      <c r="AF61" s="143"/>
      <c r="AG61" s="143"/>
      <c r="AH61" s="143"/>
      <c r="AM61" s="143"/>
      <c r="AN61" s="143"/>
      <c r="AO61" s="143"/>
      <c r="AT61" s="144"/>
      <c r="AU61" s="144"/>
      <c r="AV61" s="144"/>
      <c r="AW61" s="144"/>
      <c r="AX61" s="144"/>
      <c r="AY61" s="144"/>
      <c r="AZ61" s="144"/>
      <c r="BA61" s="144"/>
      <c r="BB61" s="144"/>
    </row>
    <row r="62" spans="2:65" ht="15" hidden="1" customHeight="1">
      <c r="AB62" s="143"/>
      <c r="AC62" s="143"/>
      <c r="AD62" s="147"/>
      <c r="AE62" s="147"/>
      <c r="AF62" s="148"/>
      <c r="AG62" s="143"/>
      <c r="AH62" s="143"/>
      <c r="AM62" s="143"/>
      <c r="AN62" s="143"/>
      <c r="AO62" s="143"/>
      <c r="AT62" s="144"/>
      <c r="AU62" s="144"/>
      <c r="AV62" s="144"/>
      <c r="AW62" s="144"/>
      <c r="AX62" s="144"/>
      <c r="AY62" s="144"/>
      <c r="AZ62" s="144"/>
      <c r="BA62" s="144"/>
      <c r="BB62" s="144"/>
    </row>
    <row r="63" spans="2:65" ht="15" customHeight="1">
      <c r="AB63" s="143"/>
      <c r="AC63" s="143"/>
      <c r="AD63" s="143"/>
      <c r="AE63" s="143"/>
      <c r="AF63" s="143"/>
      <c r="AG63" s="143"/>
      <c r="AH63" s="150"/>
      <c r="AM63" s="150"/>
      <c r="AN63" s="143"/>
      <c r="AO63" s="143"/>
      <c r="AT63" s="144"/>
      <c r="AU63" s="144"/>
      <c r="AV63" s="144"/>
      <c r="AW63" s="144"/>
      <c r="AX63" s="144"/>
      <c r="AY63" s="144"/>
      <c r="AZ63" s="144"/>
      <c r="BA63" s="144"/>
      <c r="BB63" s="144"/>
    </row>
    <row r="64" spans="2:65" ht="15" customHeight="1">
      <c r="AB64" s="143"/>
      <c r="AC64" s="143"/>
      <c r="AD64" s="149"/>
      <c r="AE64" s="149"/>
      <c r="AF64" s="149"/>
      <c r="AG64" s="143"/>
      <c r="AH64" s="151"/>
      <c r="AM64" s="143"/>
      <c r="AN64" s="143"/>
      <c r="AO64" s="143"/>
      <c r="AT64" s="144"/>
      <c r="AU64" s="144"/>
      <c r="AV64" s="144"/>
      <c r="AW64" s="144"/>
      <c r="AX64" s="144"/>
      <c r="AY64" s="144"/>
      <c r="AZ64" s="144"/>
      <c r="BA64" s="144"/>
      <c r="BB64" s="144"/>
    </row>
    <row r="65" spans="28:54" ht="15" customHeight="1">
      <c r="AB65" s="152"/>
      <c r="AC65" s="152"/>
      <c r="AD65" s="255"/>
      <c r="AE65" s="255"/>
      <c r="AF65" s="143"/>
      <c r="AG65" s="143"/>
      <c r="AH65" s="151"/>
      <c r="AM65" s="143"/>
      <c r="AN65" s="143"/>
      <c r="AO65" s="143"/>
      <c r="AT65" s="144"/>
      <c r="AU65" s="144"/>
      <c r="AV65" s="144"/>
      <c r="AW65" s="144"/>
      <c r="AX65" s="144"/>
      <c r="AY65" s="144"/>
      <c r="AZ65" s="144"/>
      <c r="BA65" s="144"/>
      <c r="BB65" s="144"/>
    </row>
    <row r="66" spans="28:54" ht="15" customHeight="1">
      <c r="AB66" s="143"/>
      <c r="AC66" s="143"/>
      <c r="AD66" s="255"/>
      <c r="AE66" s="255"/>
      <c r="AF66" s="143"/>
      <c r="AG66" s="143"/>
      <c r="AH66" s="151"/>
      <c r="AM66" s="143"/>
      <c r="AN66" s="143"/>
      <c r="AO66" s="143"/>
      <c r="AT66" s="144"/>
      <c r="AU66" s="144"/>
      <c r="AV66" s="144"/>
      <c r="AW66" s="144"/>
      <c r="AX66" s="144"/>
      <c r="AY66" s="144"/>
      <c r="AZ66" s="144"/>
      <c r="BA66" s="144"/>
      <c r="BB66" s="144"/>
    </row>
    <row r="67" spans="28:54" ht="15" customHeight="1">
      <c r="AB67" s="143"/>
      <c r="AC67" s="143"/>
      <c r="AD67" s="265"/>
      <c r="AE67" s="265"/>
      <c r="AF67" s="153"/>
      <c r="AG67" s="143"/>
      <c r="AH67" s="151"/>
      <c r="AM67" s="143"/>
      <c r="AN67" s="143"/>
      <c r="AO67" s="143"/>
      <c r="AT67" s="144"/>
      <c r="AU67" s="144"/>
      <c r="AV67" s="144"/>
      <c r="AW67" s="144"/>
      <c r="AX67" s="144"/>
      <c r="AY67" s="144"/>
      <c r="AZ67" s="144"/>
      <c r="BA67" s="144"/>
      <c r="BB67" s="144"/>
    </row>
    <row r="68" spans="28:54" ht="15" customHeight="1">
      <c r="AB68" s="143"/>
      <c r="AC68" s="143"/>
      <c r="AD68" s="265"/>
      <c r="AE68" s="265"/>
      <c r="AF68" s="153"/>
      <c r="AG68" s="143"/>
      <c r="AH68" s="151"/>
      <c r="AM68" s="154"/>
      <c r="AN68" s="143"/>
      <c r="AO68" s="143"/>
    </row>
    <row r="69" spans="28:54" ht="15" customHeight="1">
      <c r="AB69" s="143"/>
      <c r="AC69" s="143"/>
      <c r="AD69" s="266"/>
      <c r="AE69" s="266"/>
      <c r="AF69" s="153"/>
      <c r="AG69" s="143"/>
      <c r="AH69" s="151"/>
      <c r="AM69" s="154"/>
      <c r="AN69" s="143"/>
      <c r="AO69" s="143"/>
    </row>
    <row r="70" spans="28:54" ht="15" customHeight="1">
      <c r="AB70" s="143"/>
      <c r="AC70" s="143"/>
      <c r="AD70" s="267"/>
      <c r="AE70" s="267"/>
      <c r="AF70" s="155"/>
      <c r="AG70" s="143"/>
      <c r="AH70" s="151"/>
      <c r="AM70" s="143"/>
      <c r="AN70" s="143"/>
      <c r="AO70" s="143"/>
    </row>
    <row r="71" spans="28:54" ht="15" customHeight="1">
      <c r="AB71" s="143"/>
      <c r="AC71" s="143"/>
      <c r="AD71" s="143"/>
      <c r="AE71" s="143"/>
      <c r="AF71" s="143"/>
      <c r="AG71" s="143"/>
      <c r="AH71" s="151"/>
      <c r="AM71" s="154"/>
      <c r="AN71" s="143"/>
      <c r="AO71" s="143"/>
    </row>
    <row r="72" spans="28:54" ht="15" customHeight="1">
      <c r="AB72" s="143"/>
      <c r="AC72" s="143"/>
      <c r="AD72" s="143"/>
      <c r="AE72" s="143"/>
      <c r="AF72" s="143"/>
      <c r="AG72" s="143"/>
      <c r="AH72" s="143"/>
      <c r="AM72" s="154"/>
      <c r="AN72" s="143"/>
      <c r="AO72" s="143"/>
    </row>
    <row r="73" spans="28:54" ht="15" customHeight="1">
      <c r="AB73" s="143"/>
      <c r="AC73" s="143"/>
      <c r="AD73" s="143"/>
      <c r="AE73" s="143"/>
      <c r="AF73" s="143"/>
      <c r="AG73" s="143"/>
      <c r="AH73" s="151"/>
      <c r="AM73" s="148"/>
      <c r="AN73" s="143"/>
      <c r="AO73" s="143"/>
    </row>
    <row r="74" spans="28:54" ht="15" customHeight="1">
      <c r="AB74" s="143"/>
      <c r="AC74" s="143"/>
      <c r="AD74" s="143"/>
      <c r="AE74" s="143"/>
      <c r="AF74" s="143"/>
      <c r="AG74" s="143"/>
      <c r="AH74" s="147"/>
      <c r="AM74" s="143"/>
      <c r="AN74" s="143"/>
      <c r="AO74" s="143"/>
    </row>
    <row r="75" spans="28:54" ht="15" customHeight="1">
      <c r="AB75" s="143"/>
      <c r="AC75" s="143"/>
      <c r="AD75" s="143"/>
      <c r="AE75" s="143"/>
      <c r="AF75" s="143"/>
      <c r="AG75" s="143"/>
      <c r="AH75" s="143"/>
      <c r="AM75" s="143"/>
      <c r="AN75" s="143"/>
      <c r="AO75" s="143"/>
    </row>
    <row r="76" spans="28:54" ht="15" customHeight="1">
      <c r="AB76" s="156"/>
      <c r="AC76" s="156"/>
      <c r="AD76" s="143"/>
      <c r="AE76" s="143"/>
      <c r="AF76" s="143"/>
      <c r="AG76" s="143"/>
      <c r="AI76" s="143"/>
      <c r="AJ76" s="143"/>
      <c r="AK76" s="143"/>
      <c r="AL76" s="143"/>
      <c r="AN76" s="143"/>
      <c r="AO76" s="143"/>
    </row>
    <row r="77" spans="28:54" ht="15" customHeight="1">
      <c r="AB77" s="156"/>
      <c r="AC77" s="156"/>
    </row>
    <row r="78" spans="28:54" ht="15" customHeight="1">
      <c r="AB78" s="156"/>
      <c r="AC78" s="156"/>
    </row>
    <row r="79" spans="28:54" ht="15" customHeight="1"/>
    <row r="80" spans="28:54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</sheetData>
  <sheetProtection password="D37A" sheet="1" objects="1" scenarios="1" formatCells="0" formatColumns="0" formatRows="0" insertColumns="0" insertRows="0" sort="0" autoFilter="0"/>
  <mergeCells count="213">
    <mergeCell ref="B38:B49"/>
    <mergeCell ref="B16:B37"/>
    <mergeCell ref="B5:B15"/>
    <mergeCell ref="B3:B4"/>
    <mergeCell ref="C3:D4"/>
    <mergeCell ref="F3:G3"/>
    <mergeCell ref="O14:P14"/>
    <mergeCell ref="D2:G2"/>
    <mergeCell ref="I2:L2"/>
    <mergeCell ref="BD2:BE2"/>
    <mergeCell ref="AD8:AE8"/>
    <mergeCell ref="AI8:AJ8"/>
    <mergeCell ref="AN8:AO8"/>
    <mergeCell ref="AI7:AJ7"/>
    <mergeCell ref="AN7:AO7"/>
    <mergeCell ref="AD3:AG3"/>
    <mergeCell ref="AI3:AL3"/>
    <mergeCell ref="AN3:AQ3"/>
    <mergeCell ref="AD4:AE4"/>
    <mergeCell ref="AI4:AJ4"/>
    <mergeCell ref="AN4:AO4"/>
    <mergeCell ref="I3:J3"/>
    <mergeCell ref="K3:L3"/>
    <mergeCell ref="O3:U3"/>
    <mergeCell ref="AN10:AO10"/>
    <mergeCell ref="O13:Q13"/>
    <mergeCell ref="S13:U13"/>
    <mergeCell ref="AI11:AK11"/>
    <mergeCell ref="AN11:AO12"/>
    <mergeCell ref="O11:P11"/>
    <mergeCell ref="BD3:BM3"/>
    <mergeCell ref="AQ11:AQ12"/>
    <mergeCell ref="AD5:AE5"/>
    <mergeCell ref="AI5:AJ5"/>
    <mergeCell ref="AN5:AO5"/>
    <mergeCell ref="AD6:AE6"/>
    <mergeCell ref="AI6:AJ6"/>
    <mergeCell ref="AN6:AO6"/>
    <mergeCell ref="AD7:AE7"/>
    <mergeCell ref="AI10:AJ10"/>
    <mergeCell ref="AD9:AF9"/>
    <mergeCell ref="AI9:AJ9"/>
    <mergeCell ref="AN9:AO9"/>
    <mergeCell ref="AP11:AP12"/>
    <mergeCell ref="AI17:AJ17"/>
    <mergeCell ref="AN17:AO17"/>
    <mergeCell ref="I16:J16"/>
    <mergeCell ref="O20:P20"/>
    <mergeCell ref="S20:T20"/>
    <mergeCell ref="AI18:AJ18"/>
    <mergeCell ref="AN18:AO18"/>
    <mergeCell ref="AI15:AL15"/>
    <mergeCell ref="AN13:AP13"/>
    <mergeCell ref="S14:T14"/>
    <mergeCell ref="O15:P15"/>
    <mergeCell ref="S15:T15"/>
    <mergeCell ref="O17:P17"/>
    <mergeCell ref="S17:T17"/>
    <mergeCell ref="O16:P16"/>
    <mergeCell ref="S16:T16"/>
    <mergeCell ref="AN15:AQ15"/>
    <mergeCell ref="O18:P18"/>
    <mergeCell ref="S18:T18"/>
    <mergeCell ref="AD16:AE16"/>
    <mergeCell ref="AI16:AJ16"/>
    <mergeCell ref="AN16:AO16"/>
    <mergeCell ref="AD17:AE18"/>
    <mergeCell ref="AF17:AF18"/>
    <mergeCell ref="AG17:AG18"/>
    <mergeCell ref="AD15:AG15"/>
    <mergeCell ref="AI19:AJ19"/>
    <mergeCell ref="AN19:AO19"/>
    <mergeCell ref="I20:K20"/>
    <mergeCell ref="AD20:AE20"/>
    <mergeCell ref="AI20:AJ20"/>
    <mergeCell ref="AN20:AO20"/>
    <mergeCell ref="AD19:AE19"/>
    <mergeCell ref="O19:P19"/>
    <mergeCell ref="S19:T19"/>
    <mergeCell ref="AN30:AO30"/>
    <mergeCell ref="AN26:AO26"/>
    <mergeCell ref="AD23:AE23"/>
    <mergeCell ref="AI23:AJ23"/>
    <mergeCell ref="AN23:AO23"/>
    <mergeCell ref="AD24:AE24"/>
    <mergeCell ref="AI24:AJ24"/>
    <mergeCell ref="AN24:AO24"/>
    <mergeCell ref="AD25:AE26"/>
    <mergeCell ref="AF25:AF26"/>
    <mergeCell ref="AG25:AG26"/>
    <mergeCell ref="AI25:AK25"/>
    <mergeCell ref="AN25:AO25"/>
    <mergeCell ref="AD27:AF27"/>
    <mergeCell ref="AN27:AO27"/>
    <mergeCell ref="K28:K29"/>
    <mergeCell ref="O28:O29"/>
    <mergeCell ref="P28:Q28"/>
    <mergeCell ref="R28:S28"/>
    <mergeCell ref="T28:U28"/>
    <mergeCell ref="Z28:AA28"/>
    <mergeCell ref="AD21:AE22"/>
    <mergeCell ref="AF21:AF22"/>
    <mergeCell ref="AG21:AG22"/>
    <mergeCell ref="AN28:AO28"/>
    <mergeCell ref="AN29:AO29"/>
    <mergeCell ref="AI21:AJ21"/>
    <mergeCell ref="AN21:AO21"/>
    <mergeCell ref="S24:T24"/>
    <mergeCell ref="AI22:AJ22"/>
    <mergeCell ref="AN22:AO22"/>
    <mergeCell ref="S21:T21"/>
    <mergeCell ref="S22:T22"/>
    <mergeCell ref="S23:T23"/>
    <mergeCell ref="AN31:AO31"/>
    <mergeCell ref="AN34:AO34"/>
    <mergeCell ref="AT48:AU48"/>
    <mergeCell ref="I34:I35"/>
    <mergeCell ref="J34:J35"/>
    <mergeCell ref="K34:K35"/>
    <mergeCell ref="L34:L35"/>
    <mergeCell ref="AN35:AO35"/>
    <mergeCell ref="AT41:AU41"/>
    <mergeCell ref="AI42:AK42"/>
    <mergeCell ref="AN32:AO32"/>
    <mergeCell ref="AT47:AU47"/>
    <mergeCell ref="I33:L33"/>
    <mergeCell ref="AN33:AO33"/>
    <mergeCell ref="T42:U42"/>
    <mergeCell ref="AD43:AF43"/>
    <mergeCell ref="AI43:AK43"/>
    <mergeCell ref="AN42:AP42"/>
    <mergeCell ref="O42:P42"/>
    <mergeCell ref="AN43:AP43"/>
    <mergeCell ref="AI39:AK39"/>
    <mergeCell ref="AN39:AP39"/>
    <mergeCell ref="AD40:AF40"/>
    <mergeCell ref="AI40:AK40"/>
    <mergeCell ref="AN40:AP40"/>
    <mergeCell ref="AN36:AP36"/>
    <mergeCell ref="AT50:AU50"/>
    <mergeCell ref="I37:L37"/>
    <mergeCell ref="O37:P37"/>
    <mergeCell ref="S37:W37"/>
    <mergeCell ref="AD38:AG38"/>
    <mergeCell ref="AI38:AL38"/>
    <mergeCell ref="AN38:AQ38"/>
    <mergeCell ref="I38:L38"/>
    <mergeCell ref="I40:L40"/>
    <mergeCell ref="I41:I42"/>
    <mergeCell ref="J41:J42"/>
    <mergeCell ref="K41:K42"/>
    <mergeCell ref="L41:L42"/>
    <mergeCell ref="O41:P41"/>
    <mergeCell ref="T41:U41"/>
    <mergeCell ref="AI44:AK44"/>
    <mergeCell ref="AN44:AP44"/>
    <mergeCell ref="O44:P44"/>
    <mergeCell ref="T44:U44"/>
    <mergeCell ref="O40:R40"/>
    <mergeCell ref="T40:W40"/>
    <mergeCell ref="AD41:AF41"/>
    <mergeCell ref="O43:P43"/>
    <mergeCell ref="T43:U43"/>
    <mergeCell ref="AI41:AK41"/>
    <mergeCell ref="AN41:AP41"/>
    <mergeCell ref="AN46:AP46"/>
    <mergeCell ref="O46:P46"/>
    <mergeCell ref="AD47:AF47"/>
    <mergeCell ref="AN47:AP47"/>
    <mergeCell ref="O49:P49"/>
    <mergeCell ref="AI45:AK45"/>
    <mergeCell ref="AN45:AP45"/>
    <mergeCell ref="AN50:AP50"/>
    <mergeCell ref="O50:Q50"/>
    <mergeCell ref="AN48:AP48"/>
    <mergeCell ref="O48:P48"/>
    <mergeCell ref="AD49:AF49"/>
    <mergeCell ref="AN49:AP49"/>
    <mergeCell ref="AD48:AF48"/>
    <mergeCell ref="AD68:AE68"/>
    <mergeCell ref="AD69:AE69"/>
    <mergeCell ref="AD70:AE70"/>
    <mergeCell ref="D52:F52"/>
    <mergeCell ref="D53:F53"/>
    <mergeCell ref="G52:G53"/>
    <mergeCell ref="AD65:AE65"/>
    <mergeCell ref="AD67:AE67"/>
    <mergeCell ref="C50:D50"/>
    <mergeCell ref="AD51:AF51"/>
    <mergeCell ref="AD44:AF44"/>
    <mergeCell ref="O21:P21"/>
    <mergeCell ref="AD66:AE66"/>
    <mergeCell ref="AD50:AF50"/>
    <mergeCell ref="AD45:AF45"/>
    <mergeCell ref="V28:W28"/>
    <mergeCell ref="X28:Y28"/>
    <mergeCell ref="D13:E13"/>
    <mergeCell ref="D14:E14"/>
    <mergeCell ref="D15:E15"/>
    <mergeCell ref="D36:E36"/>
    <mergeCell ref="D37:E37"/>
    <mergeCell ref="D47:E47"/>
    <mergeCell ref="D48:E48"/>
    <mergeCell ref="D49:E49"/>
    <mergeCell ref="O47:P47"/>
    <mergeCell ref="O45:P45"/>
    <mergeCell ref="T45:V45"/>
    <mergeCell ref="AD46:AF46"/>
    <mergeCell ref="AD42:AF42"/>
    <mergeCell ref="S38:W38"/>
    <mergeCell ref="AD39:AF39"/>
    <mergeCell ref="I27:K27"/>
    <mergeCell ref="O27:AA27"/>
  </mergeCells>
  <conditionalFormatting sqref="L36 I38:L38">
    <cfRule type="cellIs" dxfId="3" priority="8" stopIfTrue="1" operator="lessThan">
      <formula>0</formula>
    </cfRule>
  </conditionalFormatting>
  <conditionalFormatting sqref="K36">
    <cfRule type="cellIs" dxfId="2" priority="7" stopIfTrue="1" operator="lessThan">
      <formula>0</formula>
    </cfRule>
  </conditionalFormatting>
  <conditionalFormatting sqref="G5:G49 L5:L15">
    <cfRule type="cellIs" dxfId="1" priority="6" stopIfTrue="1" operator="notEqual">
      <formula>F5</formula>
    </cfRule>
  </conditionalFormatting>
  <conditionalFormatting sqref="Q15:Q20 U15:U23 K5:L15 AF5:AF8 AK5:AK10 AP5:AP12 AF17:AF26 AK17:AK24 AG40:AG50 AL40:AL44 AQ40:AQ49 Q5:T10 F5:G49 P30:P35 R30:R35 T30:T35 V30:V35 X30:X35 Z30:Z35 Q42:Q49 V42:V44 AP17:AP35 AV5:AV40 AX5:AZ40 BI5:BK40 BG5:BG40">
    <cfRule type="cellIs" dxfId="0" priority="4" stopIfTrue="1" operator="lessThan">
      <formula>0</formula>
    </cfRule>
  </conditionalFormatting>
  <dataValidations count="12">
    <dataValidation type="custom" showInputMessage="1" showErrorMessage="1" error="חובה לתת שם לחוב ולהכניס את השורות ברצף" sqref="AV6:AV40">
      <formula1>ISTEXT(AU6)</formula1>
    </dataValidation>
    <dataValidation type="custom" showInputMessage="1" showErrorMessage="1" error="חובה לתת שם לחוב ולהכניס את השורות ברצף" sqref="AW6:AW40">
      <formula1>ISTEXT(AU6)</formula1>
    </dataValidation>
    <dataValidation type="custom" showInputMessage="1" showErrorMessage="1" error="חובה לתת שם לחוב ולהכניס את השורות ברצף" sqref="AX6:AX40">
      <formula1>ISTEXT(AU6)</formula1>
    </dataValidation>
    <dataValidation type="custom" showInputMessage="1" showErrorMessage="1" error="חובה לתת שם לחוב ולהכניס את השורות ברצף" sqref="AY6:AY39">
      <formula1>ISTEXT(AU6)</formula1>
    </dataValidation>
    <dataValidation type="custom" showInputMessage="1" showErrorMessage="1" error="חובה לתת שם לחוב ולהכניס את השורות ברצף" sqref="AZ6:AZ40">
      <formula1>ISTEXT(AU6)</formula1>
    </dataValidation>
    <dataValidation type="custom" showInputMessage="1" showErrorMessage="1" error="חובה לתת שם לחוב ולהכניס את השורות ברצף" sqref="BB6:BB40">
      <formula1>ISTEXT(AU6)</formula1>
    </dataValidation>
    <dataValidation type="decimal" allowBlank="1" showInputMessage="1" showErrorMessage="1" error="רק ערכים מספריים מותרים !" sqref="J43:K49 AV5 BI6:BI40 AP17:AP35 P30:P35 R30:R35 T30:T35 V30:V35 X30:X35 Z30:Z35 Q42:Q49 V42:V44 U15:U23 Q15:Q20 F6:F8 F10 F27:F30 F39 F41:F45 K5:L15 AF5:AF8 AK5:AK10 AP5:AP12 AF17:AF26 AK17:AK24 AG40:AG50 AL40:AL44 AQ40:AQ49 G5:G49 AZ5 Q5:Q10 F12:F20 F34:F37 F47:F49 BK6:BK40">
      <formula1>-1000000000</formula1>
      <formula2>1000000000</formula2>
    </dataValidation>
    <dataValidation type="list" allowBlank="1" showInputMessage="1" showErrorMessage="1" error="חובה לבחור מהתפריט !" prompt="בחרו: כן/לא." sqref="G52:G53">
      <formula1>$G$60:$G$61</formula1>
    </dataValidation>
    <dataValidation type="decimal" allowBlank="1" showInputMessage="1" showErrorMessage="1" error="רק ערכים מספריים מותרים !" promptTitle="שימו לב!" prompt="הקלדת ערך בתא זה, מונעת חישוב אוטומטי שלו, באמצעות המחשבונים. " sqref="F5 F9 F21:F26 F31:F33 F38 F40 F11 F46">
      <formula1>-1000000000</formula1>
      <formula2>1000000000</formula2>
    </dataValidation>
    <dataValidation type="list" errorStyle="warning" allowBlank="1" showInputMessage="1" showErrorMessage="1" error="בחרת לרשום סוג משכנתא שונה מ'זכאות' או 'משלימה'. אם התכוונת לכך, אפשר להמשיך_x000a_" sqref="P5:P10">
      <formula1>$P$60:$P$61</formula1>
    </dataValidation>
    <dataValidation type="custom" showInputMessage="1" showErrorMessage="1" error="אין אפשרות להכניס חוב בהסדר בשורה האחרונה. במידת הצורך, החליפו שורות עם חוב אחר שלא בהסדר" sqref="AY40">
      <formula1>"&gt;0"</formula1>
    </dataValidation>
    <dataValidation type="custom" showInputMessage="1" showErrorMessage="1" error="לא מילאת את השורות ברצף ו/או שם הנושה בשורה הקודמת לא מכיל אותיות (חובה אות אחת לפחות)._x000a_נא לתקן בהתאם" sqref="AU6:AU40">
      <formula1>ISTEXT(AU5)</formula1>
    </dataValidation>
  </dataValidations>
  <hyperlinks>
    <hyperlink ref="C5" location="שיקוף!O3" tooltip="מחשבון משכנתא" display="שיקוף!O3"/>
    <hyperlink ref="C9" location="שיקוף!O13" tooltip="מחשבון ביטוחים" display="שיקוף!O13"/>
    <hyperlink ref="C11" location="שיקוף!S13" tooltip="מחשבון מנויים" display="שיקוף!S13"/>
    <hyperlink ref="C21" location="שיקוף!O27" tooltip="מחשבון חינוך" display="שיקוף!O27"/>
    <hyperlink ref="C22" location="שיקוף!O40" tooltip="מחשבון חוגים" display="שיקוף!O40"/>
    <hyperlink ref="C23" location="שיקוף!T40" tooltip="מחשבון ביטוחי רכב" display="שיקוף!T40"/>
    <hyperlink ref="C24" location="שיקוף!AD3" tooltip="מחשבון תיקוני רכב" display="שיקוף!AD3"/>
    <hyperlink ref="C25" location="שיקוף!AI3" tooltip="מחשבון ביגוד והנעלה" display="שיקוף!AI3"/>
    <hyperlink ref="C26" location="שיקוף!AN3" tooltip="מחשבון בריאות" display="שיקוף!AN3"/>
    <hyperlink ref="C31" location="שיקוף!AD15" tooltip="מחשבון יהדות/חגים" display="שיקוף!AD15"/>
    <hyperlink ref="C32" location="שיקוף!AI15" tooltip="מחשבון מתנות" display="שיקוף!AI15"/>
    <hyperlink ref="C33" location="שיקוף!AN15" tooltip="מחשבון רכישות" display="שיקוף!AN15"/>
    <hyperlink ref="C38" location="שיקוף!AD38" tooltip="מחשבון מזון" display="שיקוף!AD38"/>
    <hyperlink ref="C40" location="שיקוף!AI38" tooltip="מחשבון דלק וחניה" display="שיקוף!AI38"/>
    <hyperlink ref="C46" location="שיקוף!AN38" tooltip="מחשבון דברים נוספים" display="שיקוף!AN38"/>
  </hyperlinks>
  <pageMargins left="0.23622047244094491" right="0.23622047244094491" top="0.74803149606299213" bottom="0.74803149606299213" header="0.31496062992125984" footer="0.31496062992125984"/>
  <pageSetup paperSize="9" scale="62" orientation="portrait" r:id="rId1"/>
  <headerFooter>
    <oddHeader xml:space="preserve">&amp;C
טופס שיקוף למשפחה
שם המשפחה: _________________            שם המלווה: _________________            תאריך: _________________    </oddHeader>
  </headerFooter>
  <colBreaks count="3" manualBreakCount="3">
    <brk id="13" max="50" man="1"/>
    <brk id="28" max="50" man="1"/>
    <brk id="44" max="5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שיקוף</vt:lpstr>
      <vt:lpstr>שיקוף!WPrint_Area_W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Paamonim</dc:creator>
  <cp:lastModifiedBy>rrr rrr</cp:lastModifiedBy>
  <cp:lastPrinted>2012-03-26T12:14:25Z</cp:lastPrinted>
  <dcterms:created xsi:type="dcterms:W3CDTF">2011-08-07T04:41:10Z</dcterms:created>
  <dcterms:modified xsi:type="dcterms:W3CDTF">2014-06-02T18:57:32Z</dcterms:modified>
</cp:coreProperties>
</file>