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570" windowWidth="20100" windowHeight="9405"/>
  </bookViews>
  <sheets>
    <sheet name="גיליון1" sheetId="1" r:id="rId1"/>
    <sheet name="גיליון2" sheetId="2" r:id="rId2"/>
    <sheet name="גיליון3" sheetId="3" r:id="rId3"/>
  </sheets>
  <calcPr calcId="145621"/>
</workbook>
</file>

<file path=xl/calcChain.xml><?xml version="1.0" encoding="utf-8"?>
<calcChain xmlns="http://schemas.openxmlformats.org/spreadsheetml/2006/main">
  <c r="B41" i="1" l="1"/>
  <c r="B12" i="2" l="1"/>
  <c r="B112" i="2" s="1"/>
  <c r="B11" i="2"/>
  <c r="B111" i="2" s="1"/>
  <c r="B60" i="2"/>
  <c r="B59" i="2"/>
  <c r="B58" i="2"/>
  <c r="B57" i="2"/>
  <c r="B56" i="2"/>
  <c r="B5" i="2"/>
  <c r="B105" i="2" s="1"/>
  <c r="B54" i="2"/>
  <c r="B3" i="2"/>
  <c r="B103" i="2" s="1"/>
  <c r="AU60" i="3"/>
  <c r="AU61" i="3" s="1"/>
  <c r="AU62" i="3" s="1"/>
  <c r="AU63" i="3" s="1"/>
  <c r="AU64" i="3" s="1"/>
  <c r="AU65" i="3" s="1"/>
  <c r="AU66" i="3" s="1"/>
  <c r="AU67" i="3" s="1"/>
  <c r="AU68" i="3" s="1"/>
  <c r="AU69" i="3" s="1"/>
  <c r="AU70" i="3" s="1"/>
  <c r="AU71" i="3" s="1"/>
  <c r="AU72" i="3" s="1"/>
  <c r="AU73" i="3" s="1"/>
  <c r="AU74" i="3" s="1"/>
  <c r="AU75" i="3" s="1"/>
  <c r="AU76" i="3" s="1"/>
  <c r="AU77" i="3" s="1"/>
  <c r="AU78" i="3" s="1"/>
  <c r="AU79" i="3" s="1"/>
  <c r="AU80" i="3" s="1"/>
  <c r="AU81" i="3" s="1"/>
  <c r="AU82" i="3" s="1"/>
  <c r="AU83" i="3" s="1"/>
  <c r="AU84" i="3" s="1"/>
  <c r="AU85" i="3" s="1"/>
  <c r="AU86" i="3" s="1"/>
  <c r="AU87" i="3" s="1"/>
  <c r="AU88" i="3" s="1"/>
  <c r="AU89" i="3" s="1"/>
  <c r="AU52" i="3"/>
  <c r="AU53" i="3" s="1"/>
  <c r="AU54" i="3" s="1"/>
  <c r="AU55" i="3" s="1"/>
  <c r="AU56" i="3" s="1"/>
  <c r="AU57" i="3" s="1"/>
  <c r="AU58" i="3" s="1"/>
  <c r="AU59" i="3" s="1"/>
  <c r="F101" i="2"/>
  <c r="E101" i="2"/>
  <c r="D101" i="2"/>
  <c r="C101" i="2"/>
  <c r="B101" i="2"/>
  <c r="A101" i="2"/>
  <c r="A90" i="2"/>
  <c r="B89" i="2"/>
  <c r="A89" i="2"/>
  <c r="B88" i="2"/>
  <c r="A88" i="2"/>
  <c r="B87" i="2"/>
  <c r="A87" i="2"/>
  <c r="B86" i="2"/>
  <c r="A86" i="2"/>
  <c r="B85" i="2"/>
  <c r="A85" i="2"/>
  <c r="B84" i="2"/>
  <c r="A84" i="2"/>
  <c r="B83" i="2"/>
  <c r="A83" i="2"/>
  <c r="B82" i="2"/>
  <c r="A82" i="2"/>
  <c r="B81" i="2"/>
  <c r="A81" i="2"/>
  <c r="B80" i="2"/>
  <c r="A80" i="2"/>
  <c r="B79" i="2"/>
  <c r="A79" i="2"/>
  <c r="B78" i="2"/>
  <c r="A78" i="2"/>
  <c r="B77" i="2"/>
  <c r="A77" i="2"/>
  <c r="B76" i="2"/>
  <c r="A76" i="2"/>
  <c r="B75" i="2"/>
  <c r="A75" i="2"/>
  <c r="B74" i="2"/>
  <c r="A74" i="2"/>
  <c r="B73" i="2"/>
  <c r="A73" i="2"/>
  <c r="B72" i="2"/>
  <c r="A72" i="2"/>
  <c r="B71" i="2"/>
  <c r="A71" i="2"/>
  <c r="B70" i="2"/>
  <c r="A70" i="2"/>
  <c r="B69" i="2"/>
  <c r="A69" i="2"/>
  <c r="B68" i="2"/>
  <c r="A68" i="2"/>
  <c r="B67" i="2"/>
  <c r="A67" i="2"/>
  <c r="B66" i="2"/>
  <c r="A66" i="2"/>
  <c r="B65" i="2"/>
  <c r="A65" i="2"/>
  <c r="B64" i="2"/>
  <c r="A64" i="2"/>
  <c r="B63" i="2"/>
  <c r="A63" i="2"/>
  <c r="A62" i="2"/>
  <c r="A61" i="2"/>
  <c r="A60" i="2"/>
  <c r="A59" i="2"/>
  <c r="A58" i="2"/>
  <c r="A57" i="2"/>
  <c r="A56" i="2"/>
  <c r="A55" i="2"/>
  <c r="A54" i="2"/>
  <c r="E53" i="2"/>
  <c r="A53" i="2"/>
  <c r="C52" i="2"/>
  <c r="A52" i="2"/>
  <c r="B51" i="2"/>
  <c r="A51" i="2"/>
  <c r="A40" i="2"/>
  <c r="A140" i="2" s="1"/>
  <c r="AX39" i="2"/>
  <c r="G39" i="2"/>
  <c r="B39" i="2"/>
  <c r="B139" i="2" s="1"/>
  <c r="A39" i="2"/>
  <c r="A139" i="2" s="1"/>
  <c r="AX38" i="2"/>
  <c r="G38" i="2"/>
  <c r="B38" i="2"/>
  <c r="B138" i="2" s="1"/>
  <c r="A38" i="2"/>
  <c r="A138" i="2" s="1"/>
  <c r="AX37" i="2"/>
  <c r="G37" i="2"/>
  <c r="B37" i="2"/>
  <c r="B137" i="2" s="1"/>
  <c r="A37" i="2"/>
  <c r="A137" i="2" s="1"/>
  <c r="AX36" i="2"/>
  <c r="G36" i="2"/>
  <c r="B36" i="2"/>
  <c r="B136" i="2" s="1"/>
  <c r="A36" i="2"/>
  <c r="A136" i="2" s="1"/>
  <c r="AX35" i="2"/>
  <c r="G35" i="2"/>
  <c r="B35" i="2"/>
  <c r="B135" i="2" s="1"/>
  <c r="A35" i="2"/>
  <c r="A135" i="2" s="1"/>
  <c r="AX34" i="2"/>
  <c r="G34" i="2"/>
  <c r="B34" i="2"/>
  <c r="B134" i="2" s="1"/>
  <c r="A34" i="2"/>
  <c r="A134" i="2" s="1"/>
  <c r="AX33" i="2"/>
  <c r="G33" i="2"/>
  <c r="B33" i="2"/>
  <c r="B133" i="2" s="1"/>
  <c r="A33" i="2"/>
  <c r="A133" i="2" s="1"/>
  <c r="AX32" i="2"/>
  <c r="G32" i="2"/>
  <c r="B32" i="2"/>
  <c r="B132" i="2" s="1"/>
  <c r="A32" i="2"/>
  <c r="A132" i="2" s="1"/>
  <c r="AX31" i="2"/>
  <c r="G31" i="2"/>
  <c r="B31" i="2"/>
  <c r="B131" i="2" s="1"/>
  <c r="A31" i="2"/>
  <c r="A131" i="2" s="1"/>
  <c r="AX30" i="2"/>
  <c r="G30" i="2"/>
  <c r="B30" i="2"/>
  <c r="B130" i="2" s="1"/>
  <c r="A30" i="2"/>
  <c r="A130" i="2" s="1"/>
  <c r="AX29" i="2"/>
  <c r="G29" i="2"/>
  <c r="B29" i="2"/>
  <c r="B129" i="2" s="1"/>
  <c r="A29" i="2"/>
  <c r="A129" i="2" s="1"/>
  <c r="AX28" i="2"/>
  <c r="G28" i="2"/>
  <c r="B28" i="2"/>
  <c r="B128" i="2" s="1"/>
  <c r="A28" i="2"/>
  <c r="A128" i="2" s="1"/>
  <c r="AX27" i="2"/>
  <c r="G27" i="2"/>
  <c r="B27" i="2"/>
  <c r="B127" i="2" s="1"/>
  <c r="A27" i="2"/>
  <c r="A127" i="2" s="1"/>
  <c r="AX26" i="2"/>
  <c r="G26" i="2"/>
  <c r="B26" i="2"/>
  <c r="B126" i="2" s="1"/>
  <c r="A26" i="2"/>
  <c r="A126" i="2" s="1"/>
  <c r="AX25" i="2"/>
  <c r="G25" i="2"/>
  <c r="B25" i="2"/>
  <c r="B125" i="2" s="1"/>
  <c r="A25" i="2"/>
  <c r="A125" i="2" s="1"/>
  <c r="AX24" i="2"/>
  <c r="G24" i="2"/>
  <c r="B24" i="2"/>
  <c r="B124" i="2" s="1"/>
  <c r="A24" i="2"/>
  <c r="A124" i="2" s="1"/>
  <c r="AX23" i="2"/>
  <c r="G23" i="2"/>
  <c r="B23" i="2"/>
  <c r="B123" i="2" s="1"/>
  <c r="A23" i="2"/>
  <c r="A123" i="2" s="1"/>
  <c r="AX22" i="2"/>
  <c r="G22" i="2"/>
  <c r="B22" i="2"/>
  <c r="B122" i="2" s="1"/>
  <c r="A22" i="2"/>
  <c r="A122" i="2" s="1"/>
  <c r="AX21" i="2"/>
  <c r="G21" i="2"/>
  <c r="B21" i="2"/>
  <c r="B121" i="2" s="1"/>
  <c r="A21" i="2"/>
  <c r="A121" i="2" s="1"/>
  <c r="AX20" i="2"/>
  <c r="G20" i="2"/>
  <c r="B20" i="2"/>
  <c r="B120" i="2" s="1"/>
  <c r="A20" i="2"/>
  <c r="A120" i="2" s="1"/>
  <c r="AX19" i="2"/>
  <c r="G19" i="2"/>
  <c r="B19" i="2"/>
  <c r="B119" i="2" s="1"/>
  <c r="A19" i="2"/>
  <c r="A119" i="2" s="1"/>
  <c r="AX18" i="2"/>
  <c r="G18" i="2"/>
  <c r="B18" i="2"/>
  <c r="B118" i="2" s="1"/>
  <c r="A18" i="2"/>
  <c r="A118" i="2" s="1"/>
  <c r="AX17" i="2"/>
  <c r="G17" i="2"/>
  <c r="B17" i="2"/>
  <c r="B117" i="2" s="1"/>
  <c r="A17" i="2"/>
  <c r="A117" i="2" s="1"/>
  <c r="AX16" i="2"/>
  <c r="G16" i="2"/>
  <c r="B16" i="2"/>
  <c r="B116" i="2" s="1"/>
  <c r="A16" i="2"/>
  <c r="A116" i="2" s="1"/>
  <c r="AX15" i="2"/>
  <c r="G15" i="2"/>
  <c r="B15" i="2"/>
  <c r="B115" i="2" s="1"/>
  <c r="A15" i="2"/>
  <c r="A115" i="2" s="1"/>
  <c r="AX14" i="2"/>
  <c r="G14" i="2"/>
  <c r="B14" i="2"/>
  <c r="B114" i="2" s="1"/>
  <c r="A14" i="2"/>
  <c r="A114" i="2" s="1"/>
  <c r="AX13" i="2"/>
  <c r="G13" i="2"/>
  <c r="B13" i="2"/>
  <c r="B113" i="2" s="1"/>
  <c r="A13" i="2"/>
  <c r="A113" i="2" s="1"/>
  <c r="AX12" i="2"/>
  <c r="G12" i="2"/>
  <c r="A12" i="2"/>
  <c r="A112" i="2" s="1"/>
  <c r="AX11" i="2"/>
  <c r="G11" i="2"/>
  <c r="A11" i="2"/>
  <c r="A111" i="2" s="1"/>
  <c r="AX10" i="2"/>
  <c r="G10" i="2"/>
  <c r="A10" i="2"/>
  <c r="A110" i="2" s="1"/>
  <c r="AX9" i="2"/>
  <c r="G9" i="2"/>
  <c r="A9" i="2"/>
  <c r="A109" i="2" s="1"/>
  <c r="AX8" i="2"/>
  <c r="G8" i="2"/>
  <c r="A8" i="2"/>
  <c r="A108" i="2" s="1"/>
  <c r="AX7" i="2"/>
  <c r="G7" i="2"/>
  <c r="A7" i="2"/>
  <c r="A107" i="2" s="1"/>
  <c r="AX6" i="2"/>
  <c r="G6" i="2"/>
  <c r="A6" i="2"/>
  <c r="A106" i="2" s="1"/>
  <c r="AX5" i="2"/>
  <c r="G5" i="2"/>
  <c r="A5" i="2"/>
  <c r="A105" i="2" s="1"/>
  <c r="AX4" i="2"/>
  <c r="G4" i="2"/>
  <c r="A4" i="2"/>
  <c r="A104" i="2" s="1"/>
  <c r="AX3" i="2"/>
  <c r="G3" i="2"/>
  <c r="E3" i="2"/>
  <c r="E103" i="2" s="1"/>
  <c r="A3" i="2"/>
  <c r="A103" i="2" s="1"/>
  <c r="AX2" i="2"/>
  <c r="G2" i="2"/>
  <c r="C2" i="2"/>
  <c r="C102" i="2" s="1"/>
  <c r="A2" i="2"/>
  <c r="A102" i="2" s="1"/>
  <c r="B8" i="2" l="1"/>
  <c r="B108" i="2" s="1"/>
  <c r="B62" i="2"/>
  <c r="B10" i="2"/>
  <c r="B110" i="2" s="1"/>
  <c r="B6" i="2"/>
  <c r="B106" i="2" s="1"/>
  <c r="B55" i="2"/>
  <c r="B53" i="2"/>
  <c r="B61" i="2"/>
  <c r="B7" i="2"/>
  <c r="B107" i="2" s="1"/>
  <c r="B9" i="2"/>
  <c r="B109" i="2" s="1"/>
  <c r="B4" i="2"/>
  <c r="B104" i="2" s="1"/>
  <c r="B2" i="2" l="1"/>
  <c r="B102" i="2" s="1"/>
  <c r="B52" i="2"/>
  <c r="B90" i="2" s="1"/>
  <c r="C53" i="2" s="1"/>
  <c r="B40" i="1"/>
  <c r="B42" i="1" l="1"/>
  <c r="G3" i="1"/>
  <c r="B40" i="2"/>
  <c r="B140" i="2" l="1"/>
  <c r="C3" i="2"/>
  <c r="C103" i="2" l="1"/>
  <c r="D2" i="3"/>
  <c r="D3" i="3" l="1"/>
  <c r="D2" i="2"/>
  <c r="D52" i="2"/>
  <c r="D102" i="2" l="1"/>
  <c r="D53" i="2"/>
  <c r="D3" i="2"/>
  <c r="D4" i="3"/>
  <c r="D103" i="2" l="1"/>
  <c r="D54" i="2"/>
  <c r="D4" i="2"/>
  <c r="D5" i="3"/>
  <c r="H2" i="2"/>
  <c r="D55" i="2" l="1"/>
  <c r="D5" i="2"/>
  <c r="H4" i="2" s="1"/>
  <c r="D6" i="3"/>
  <c r="D104" i="2"/>
  <c r="H3" i="2"/>
  <c r="I3" i="2" s="1"/>
  <c r="D6" i="2" l="1"/>
  <c r="H5" i="2" s="1"/>
  <c r="D56" i="2"/>
  <c r="D7" i="3"/>
  <c r="D105" i="2"/>
  <c r="D57" i="2" l="1"/>
  <c r="D7" i="2"/>
  <c r="H6" i="2" s="1"/>
  <c r="I6" i="2" s="1"/>
  <c r="D8" i="3"/>
  <c r="D106" i="2"/>
  <c r="D58" i="2" l="1"/>
  <c r="D8" i="2"/>
  <c r="H7" i="2" s="1"/>
  <c r="D9" i="3"/>
  <c r="D107" i="2"/>
  <c r="D9" i="2" l="1"/>
  <c r="H8" i="2" s="1"/>
  <c r="D59" i="2"/>
  <c r="D10" i="3"/>
  <c r="D108" i="2"/>
  <c r="D109" i="2" l="1"/>
  <c r="D10" i="2"/>
  <c r="D60" i="2"/>
  <c r="D11" i="3"/>
  <c r="D110" i="2" l="1"/>
  <c r="D11" i="2"/>
  <c r="D61" i="2"/>
  <c r="D12" i="3"/>
  <c r="H9" i="2"/>
  <c r="D111" i="2" l="1"/>
  <c r="H10" i="2"/>
  <c r="I10" i="2" s="1"/>
  <c r="D62" i="2"/>
  <c r="D12" i="2"/>
  <c r="D13" i="3"/>
  <c r="D63" i="2" l="1"/>
  <c r="D13" i="2"/>
  <c r="H12" i="2" s="1"/>
  <c r="I12" i="2" s="1"/>
  <c r="D14" i="3"/>
  <c r="D112" i="2"/>
  <c r="H11" i="2"/>
  <c r="D14" i="2" l="1"/>
  <c r="H13" i="2" s="1"/>
  <c r="D64" i="2"/>
  <c r="D15" i="3"/>
  <c r="D113" i="2"/>
  <c r="D65" i="2" l="1"/>
  <c r="D15" i="2"/>
  <c r="H14" i="2" s="1"/>
  <c r="D16" i="3"/>
  <c r="D114" i="2"/>
  <c r="D16" i="2" l="1"/>
  <c r="D66" i="2"/>
  <c r="D17" i="3"/>
  <c r="D115" i="2"/>
  <c r="D17" i="2" l="1"/>
  <c r="H16" i="2" s="1"/>
  <c r="D67" i="2"/>
  <c r="D18" i="3"/>
  <c r="D116" i="2"/>
  <c r="H15" i="2"/>
  <c r="D68" i="2" l="1"/>
  <c r="D18" i="2"/>
  <c r="H17" i="2" s="1"/>
  <c r="D19" i="3"/>
  <c r="D117" i="2"/>
  <c r="D19" i="2" l="1"/>
  <c r="H18" i="2" s="1"/>
  <c r="D69" i="2"/>
  <c r="D20" i="3"/>
  <c r="D118" i="2"/>
  <c r="D20" i="2" l="1"/>
  <c r="H19" i="2" s="1"/>
  <c r="D70" i="2"/>
  <c r="D21" i="3"/>
  <c r="D119" i="2"/>
  <c r="D21" i="2" l="1"/>
  <c r="H20" i="2" s="1"/>
  <c r="D71" i="2"/>
  <c r="D22" i="3"/>
  <c r="D120" i="2"/>
  <c r="D72" i="2" l="1"/>
  <c r="D22" i="2"/>
  <c r="H21" i="2" s="1"/>
  <c r="D23" i="3"/>
  <c r="D121" i="2"/>
  <c r="D23" i="2" l="1"/>
  <c r="H22" i="2" s="1"/>
  <c r="D73" i="2"/>
  <c r="D24" i="3"/>
  <c r="D122" i="2"/>
  <c r="D74" i="2" l="1"/>
  <c r="D24" i="2"/>
  <c r="H23" i="2" s="1"/>
  <c r="D25" i="3"/>
  <c r="D123" i="2"/>
  <c r="D25" i="2" l="1"/>
  <c r="H24" i="2" s="1"/>
  <c r="D75" i="2"/>
  <c r="D26" i="3"/>
  <c r="D124" i="2"/>
  <c r="D26" i="2" l="1"/>
  <c r="H25" i="2" s="1"/>
  <c r="D76" i="2"/>
  <c r="D27" i="3"/>
  <c r="D125" i="2"/>
  <c r="D27" i="2" l="1"/>
  <c r="H26" i="2" s="1"/>
  <c r="D77" i="2"/>
  <c r="D28" i="3"/>
  <c r="D126" i="2"/>
  <c r="D78" i="2" l="1"/>
  <c r="D28" i="2"/>
  <c r="H27" i="2" s="1"/>
  <c r="D29" i="3"/>
  <c r="D127" i="2"/>
  <c r="D29" i="2" l="1"/>
  <c r="H28" i="2" s="1"/>
  <c r="D79" i="2"/>
  <c r="D30" i="3"/>
  <c r="D128" i="2"/>
  <c r="D31" i="3" l="1"/>
  <c r="D80" i="2"/>
  <c r="D30" i="2"/>
  <c r="H29" i="2" s="1"/>
  <c r="D129" i="2"/>
  <c r="D130" i="2" l="1"/>
  <c r="D31" i="2"/>
  <c r="H30" i="2" s="1"/>
  <c r="D81" i="2"/>
  <c r="D32" i="3"/>
  <c r="D82" i="2" l="1"/>
  <c r="D33" i="3"/>
  <c r="D32" i="2"/>
  <c r="H31" i="2" s="1"/>
  <c r="D131" i="2"/>
  <c r="D83" i="2" l="1"/>
  <c r="D33" i="2"/>
  <c r="H32" i="2" s="1"/>
  <c r="D34" i="3"/>
  <c r="D132" i="2"/>
  <c r="D84" i="2" l="1"/>
  <c r="D34" i="2"/>
  <c r="H33" i="2" s="1"/>
  <c r="D35" i="3"/>
  <c r="D133" i="2"/>
  <c r="D35" i="2" l="1"/>
  <c r="H34" i="2" s="1"/>
  <c r="D85" i="2"/>
  <c r="D36" i="3"/>
  <c r="D134" i="2"/>
  <c r="D36" i="2" l="1"/>
  <c r="H35" i="2" s="1"/>
  <c r="D86" i="2"/>
  <c r="D37" i="3"/>
  <c r="D135" i="2"/>
  <c r="D87" i="2" l="1"/>
  <c r="D37" i="2"/>
  <c r="H36" i="2" s="1"/>
  <c r="D38" i="3"/>
  <c r="D136" i="2"/>
  <c r="D88" i="2" l="1"/>
  <c r="D39" i="3"/>
  <c r="D38" i="2"/>
  <c r="H37" i="2" s="1"/>
  <c r="D137" i="2"/>
  <c r="D138" i="2" l="1"/>
  <c r="D89" i="2"/>
  <c r="D39" i="2"/>
  <c r="H38" i="2" s="1"/>
  <c r="D90" i="2" l="1"/>
  <c r="E52" i="2" s="1"/>
  <c r="D139" i="2"/>
  <c r="D40" i="2"/>
  <c r="D140" i="2" l="1"/>
  <c r="D42" i="2"/>
  <c r="E2" i="2"/>
  <c r="H39" i="2"/>
  <c r="E102" i="2" l="1"/>
  <c r="H2" i="3"/>
  <c r="I2" i="1"/>
  <c r="H40" i="2"/>
  <c r="H3" i="3" l="1"/>
  <c r="F52" i="2"/>
  <c r="F2" i="2"/>
  <c r="F102" i="2" l="1"/>
  <c r="H4" i="3"/>
  <c r="F53" i="2"/>
  <c r="F3" i="2"/>
  <c r="F103" i="2" s="1"/>
  <c r="H5" i="3" l="1"/>
  <c r="F4" i="2"/>
  <c r="F54" i="2"/>
  <c r="I2" i="2"/>
  <c r="F104" i="2" l="1"/>
  <c r="I4" i="2"/>
  <c r="H6" i="3"/>
  <c r="F55" i="2"/>
  <c r="F5" i="2"/>
  <c r="H7" i="3" l="1"/>
  <c r="F56" i="2"/>
  <c r="F6" i="2"/>
  <c r="F106" i="2" s="1"/>
  <c r="F105" i="2"/>
  <c r="I5" i="2" l="1"/>
  <c r="H8" i="3"/>
  <c r="F7" i="2"/>
  <c r="F57" i="2"/>
  <c r="F107" i="2" l="1"/>
  <c r="I7" i="2"/>
  <c r="H9" i="3"/>
  <c r="F58" i="2"/>
  <c r="F8" i="2"/>
  <c r="H10" i="3" l="1"/>
  <c r="F59" i="2"/>
  <c r="F9" i="2"/>
  <c r="F108" i="2"/>
  <c r="I8" i="2"/>
  <c r="F109" i="2" l="1"/>
  <c r="H11" i="3"/>
  <c r="F10" i="2"/>
  <c r="F110" i="2" s="1"/>
  <c r="F60" i="2"/>
  <c r="I9" i="2" l="1"/>
  <c r="H12" i="3"/>
  <c r="F11" i="2"/>
  <c r="F61" i="2"/>
  <c r="F111" i="2" l="1"/>
  <c r="H13" i="3"/>
  <c r="F12" i="2"/>
  <c r="F112" i="2" s="1"/>
  <c r="F62" i="2"/>
  <c r="I11" i="2" l="1"/>
  <c r="H14" i="3"/>
  <c r="F13" i="2"/>
  <c r="F63" i="2"/>
  <c r="F113" i="2" l="1"/>
  <c r="I13" i="2"/>
  <c r="H15" i="3"/>
  <c r="F14" i="2"/>
  <c r="F64" i="2"/>
  <c r="F114" i="2" l="1"/>
  <c r="I14" i="2"/>
  <c r="H16" i="3"/>
  <c r="F65" i="2"/>
  <c r="F15" i="2"/>
  <c r="H17" i="3" l="1"/>
  <c r="F16" i="2"/>
  <c r="F66" i="2"/>
  <c r="F115" i="2"/>
  <c r="I15" i="2"/>
  <c r="F116" i="2" l="1"/>
  <c r="I16" i="2"/>
  <c r="H18" i="3"/>
  <c r="F67" i="2"/>
  <c r="F17" i="2"/>
  <c r="F117" i="2" l="1"/>
  <c r="I17" i="2"/>
  <c r="H19" i="3"/>
  <c r="F18" i="2"/>
  <c r="F68" i="2"/>
  <c r="F118" i="2" l="1"/>
  <c r="I18" i="2"/>
  <c r="H20" i="3"/>
  <c r="F19" i="2"/>
  <c r="F69" i="2"/>
  <c r="F119" i="2" l="1"/>
  <c r="I19" i="2"/>
  <c r="H21" i="3"/>
  <c r="F70" i="2"/>
  <c r="F20" i="2"/>
  <c r="H22" i="3" l="1"/>
  <c r="F21" i="2"/>
  <c r="F71" i="2"/>
  <c r="F120" i="2"/>
  <c r="I20" i="2"/>
  <c r="F121" i="2" l="1"/>
  <c r="I21" i="2"/>
  <c r="H23" i="3"/>
  <c r="F22" i="2"/>
  <c r="F72" i="2"/>
  <c r="F122" i="2" l="1"/>
  <c r="I22" i="2"/>
  <c r="H24" i="3"/>
  <c r="F23" i="2"/>
  <c r="F73" i="2"/>
  <c r="F123" i="2" l="1"/>
  <c r="I23" i="2"/>
  <c r="H25" i="3"/>
  <c r="F24" i="2"/>
  <c r="F74" i="2"/>
  <c r="F124" i="2" l="1"/>
  <c r="I24" i="2"/>
  <c r="H26" i="3"/>
  <c r="F75" i="2"/>
  <c r="F25" i="2"/>
  <c r="H27" i="3" l="1"/>
  <c r="F76" i="2"/>
  <c r="F26" i="2"/>
  <c r="F125" i="2"/>
  <c r="I25" i="2"/>
  <c r="F126" i="2" l="1"/>
  <c r="I26" i="2"/>
  <c r="H28" i="3"/>
  <c r="F77" i="2"/>
  <c r="F27" i="2"/>
  <c r="F127" i="2" l="1"/>
  <c r="I27" i="2"/>
  <c r="H29" i="3"/>
  <c r="F28" i="2"/>
  <c r="F78" i="2"/>
  <c r="F128" i="2" l="1"/>
  <c r="I28" i="2"/>
  <c r="H30" i="3"/>
  <c r="F79" i="2"/>
  <c r="F29" i="2"/>
  <c r="F129" i="2" l="1"/>
  <c r="I29" i="2"/>
  <c r="H31" i="3"/>
  <c r="F30" i="2"/>
  <c r="F80" i="2"/>
  <c r="F130" i="2" l="1"/>
  <c r="I30" i="2"/>
  <c r="H32" i="3"/>
  <c r="F81" i="2"/>
  <c r="F31" i="2"/>
  <c r="H33" i="3" l="1"/>
  <c r="F32" i="2"/>
  <c r="F82" i="2"/>
  <c r="F131" i="2"/>
  <c r="I31" i="2"/>
  <c r="H34" i="3" l="1"/>
  <c r="F33" i="2"/>
  <c r="F83" i="2"/>
  <c r="F132" i="2"/>
  <c r="I32" i="2"/>
  <c r="F133" i="2" l="1"/>
  <c r="I33" i="2"/>
  <c r="H35" i="3"/>
  <c r="F34" i="2"/>
  <c r="F84" i="2"/>
  <c r="F134" i="2" l="1"/>
  <c r="I34" i="2"/>
  <c r="H36" i="3"/>
  <c r="F85" i="2"/>
  <c r="F35" i="2"/>
  <c r="H37" i="3" l="1"/>
  <c r="F86" i="2"/>
  <c r="F36" i="2"/>
  <c r="F135" i="2"/>
  <c r="I35" i="2"/>
  <c r="F136" i="2" l="1"/>
  <c r="I36" i="2"/>
  <c r="H38" i="3"/>
  <c r="F37" i="2"/>
  <c r="F87" i="2"/>
  <c r="F137" i="2" l="1"/>
  <c r="I37" i="2"/>
  <c r="H39" i="3"/>
  <c r="F38" i="2"/>
  <c r="F88" i="2"/>
  <c r="F138" i="2" l="1"/>
  <c r="I38" i="2"/>
  <c r="F89" i="2"/>
  <c r="F90" i="2" s="1"/>
  <c r="G52" i="2" s="1"/>
  <c r="G52" i="3" s="1"/>
  <c r="F39" i="2"/>
  <c r="G53" i="3" l="1"/>
  <c r="H52" i="2"/>
  <c r="F139" i="2"/>
  <c r="F140" i="2" s="1"/>
  <c r="G102" i="2" s="1"/>
  <c r="G102" i="3" s="1"/>
  <c r="I39" i="2"/>
  <c r="I40" i="2" s="1"/>
  <c r="F40" i="2"/>
  <c r="J2" i="2" l="1"/>
  <c r="J2" i="3"/>
  <c r="G103" i="3"/>
  <c r="H102" i="2"/>
  <c r="G54" i="3"/>
  <c r="H53" i="2"/>
  <c r="H54" i="2" l="1"/>
  <c r="G55" i="3"/>
  <c r="H103" i="2"/>
  <c r="G104" i="3"/>
  <c r="J3" i="3"/>
  <c r="K2" i="2"/>
  <c r="J4" i="3" l="1"/>
  <c r="K3" i="2"/>
  <c r="H55" i="2"/>
  <c r="G56" i="3"/>
  <c r="H104" i="2"/>
  <c r="G105" i="3"/>
  <c r="G57" i="3" l="1"/>
  <c r="H56" i="2"/>
  <c r="K4" i="2"/>
  <c r="J5" i="3"/>
  <c r="H105" i="2"/>
  <c r="G106" i="3"/>
  <c r="H106" i="2" l="1"/>
  <c r="G107" i="3"/>
  <c r="K5" i="2"/>
  <c r="J6" i="3"/>
  <c r="H57" i="2"/>
  <c r="G58" i="3"/>
  <c r="G59" i="3" l="1"/>
  <c r="H58" i="2"/>
  <c r="H107" i="2"/>
  <c r="G108" i="3"/>
  <c r="K6" i="2"/>
  <c r="J7" i="3"/>
  <c r="J8" i="3" l="1"/>
  <c r="K7" i="2"/>
  <c r="H59" i="2"/>
  <c r="G60" i="3"/>
  <c r="H108" i="2"/>
  <c r="G109" i="3"/>
  <c r="H109" i="2" l="1"/>
  <c r="G110" i="3"/>
  <c r="G61" i="3"/>
  <c r="H60" i="2"/>
  <c r="J9" i="3"/>
  <c r="K8" i="2"/>
  <c r="K9" i="2" l="1"/>
  <c r="J10" i="3"/>
  <c r="G62" i="3"/>
  <c r="H61" i="2"/>
  <c r="H110" i="2"/>
  <c r="G111" i="3"/>
  <c r="G63" i="3" l="1"/>
  <c r="H62" i="2"/>
  <c r="H111" i="2"/>
  <c r="G112" i="3"/>
  <c r="K10" i="2"/>
  <c r="J11" i="3"/>
  <c r="J12" i="3" l="1"/>
  <c r="K11" i="2"/>
  <c r="H112" i="2"/>
  <c r="G113" i="3"/>
  <c r="G64" i="3"/>
  <c r="H63" i="2"/>
  <c r="I63" i="2" s="1"/>
  <c r="J63" i="2" s="1"/>
  <c r="H64" i="2" l="1"/>
  <c r="I64" i="2" s="1"/>
  <c r="J64" i="2" s="1"/>
  <c r="G65" i="3"/>
  <c r="H113" i="2"/>
  <c r="G114" i="3"/>
  <c r="K12" i="2"/>
  <c r="J13" i="3"/>
  <c r="H114" i="2" l="1"/>
  <c r="G115" i="3"/>
  <c r="J14" i="3"/>
  <c r="K13" i="2"/>
  <c r="H65" i="2"/>
  <c r="I65" i="2" s="1"/>
  <c r="J65" i="2" s="1"/>
  <c r="G66" i="3"/>
  <c r="H66" i="2" l="1"/>
  <c r="I66" i="2" s="1"/>
  <c r="J66" i="2" s="1"/>
  <c r="G67" i="3"/>
  <c r="K14" i="2"/>
  <c r="J15" i="3"/>
  <c r="G116" i="3"/>
  <c r="H115" i="2"/>
  <c r="K15" i="2" l="1"/>
  <c r="J16" i="3"/>
  <c r="H67" i="2"/>
  <c r="I67" i="2" s="1"/>
  <c r="J67" i="2" s="1"/>
  <c r="G68" i="3"/>
  <c r="H116" i="2"/>
  <c r="G117" i="3"/>
  <c r="H117" i="2" l="1"/>
  <c r="G118" i="3"/>
  <c r="G69" i="3"/>
  <c r="H68" i="2"/>
  <c r="I68" i="2" s="1"/>
  <c r="J68" i="2" s="1"/>
  <c r="K16" i="2"/>
  <c r="J17" i="3"/>
  <c r="G70" i="3" l="1"/>
  <c r="H69" i="2"/>
  <c r="I69" i="2" s="1"/>
  <c r="J69" i="2" s="1"/>
  <c r="K17" i="2"/>
  <c r="J18" i="3"/>
  <c r="H118" i="2"/>
  <c r="G119" i="3"/>
  <c r="K18" i="2" l="1"/>
  <c r="J19" i="3"/>
  <c r="H119" i="2"/>
  <c r="G120" i="3"/>
  <c r="G71" i="3"/>
  <c r="H70" i="2"/>
  <c r="I70" i="2" s="1"/>
  <c r="J70" i="2" s="1"/>
  <c r="K19" i="2" l="1"/>
  <c r="J20" i="3"/>
  <c r="H120" i="2"/>
  <c r="G121" i="3"/>
  <c r="H71" i="2"/>
  <c r="I71" i="2" s="1"/>
  <c r="J71" i="2" s="1"/>
  <c r="G72" i="3"/>
  <c r="H121" i="2" l="1"/>
  <c r="G122" i="3"/>
  <c r="H72" i="2"/>
  <c r="I72" i="2" s="1"/>
  <c r="J72" i="2" s="1"/>
  <c r="G73" i="3"/>
  <c r="J21" i="3"/>
  <c r="K20" i="2"/>
  <c r="H73" i="2" l="1"/>
  <c r="I73" i="2" s="1"/>
  <c r="J73" i="2" s="1"/>
  <c r="G74" i="3"/>
  <c r="G123" i="3"/>
  <c r="H122" i="2"/>
  <c r="K21" i="2"/>
  <c r="J22" i="3"/>
  <c r="H123" i="2" l="1"/>
  <c r="G124" i="3"/>
  <c r="K22" i="2"/>
  <c r="J23" i="3"/>
  <c r="H74" i="2"/>
  <c r="I74" i="2" s="1"/>
  <c r="J74" i="2" s="1"/>
  <c r="G75" i="3"/>
  <c r="H75" i="2" l="1"/>
  <c r="I75" i="2" s="1"/>
  <c r="J75" i="2" s="1"/>
  <c r="G76" i="3"/>
  <c r="J24" i="3"/>
  <c r="K23" i="2"/>
  <c r="H124" i="2"/>
  <c r="G125" i="3"/>
  <c r="K24" i="2" l="1"/>
  <c r="J25" i="3"/>
  <c r="H125" i="2"/>
  <c r="G126" i="3"/>
  <c r="H76" i="2"/>
  <c r="I76" i="2" s="1"/>
  <c r="J76" i="2" s="1"/>
  <c r="G77" i="3"/>
  <c r="G78" i="3" l="1"/>
  <c r="H77" i="2"/>
  <c r="I77" i="2" s="1"/>
  <c r="J77" i="2" s="1"/>
  <c r="G127" i="3"/>
  <c r="H126" i="2"/>
  <c r="K25" i="2"/>
  <c r="J26" i="3"/>
  <c r="K26" i="2" l="1"/>
  <c r="J27" i="3"/>
  <c r="H127" i="2"/>
  <c r="G128" i="3"/>
  <c r="G79" i="3"/>
  <c r="H78" i="2"/>
  <c r="I78" i="2" s="1"/>
  <c r="J78" i="2" s="1"/>
  <c r="H128" i="2" l="1"/>
  <c r="G129" i="3"/>
  <c r="K27" i="2"/>
  <c r="J28" i="3"/>
  <c r="G80" i="3"/>
  <c r="H79" i="2"/>
  <c r="I79" i="2" s="1"/>
  <c r="J79" i="2" s="1"/>
  <c r="K28" i="2" l="1"/>
  <c r="J29" i="3"/>
  <c r="H129" i="2"/>
  <c r="G130" i="3"/>
  <c r="H80" i="2"/>
  <c r="I80" i="2" s="1"/>
  <c r="J80" i="2" s="1"/>
  <c r="G81" i="3"/>
  <c r="H130" i="2" l="1"/>
  <c r="G131" i="3"/>
  <c r="G82" i="3"/>
  <c r="H81" i="2"/>
  <c r="I81" i="2" s="1"/>
  <c r="J81" i="2" s="1"/>
  <c r="K29" i="2"/>
  <c r="J30" i="3"/>
  <c r="K30" i="2" l="1"/>
  <c r="J31" i="3"/>
  <c r="H82" i="2"/>
  <c r="I82" i="2" s="1"/>
  <c r="J82" i="2" s="1"/>
  <c r="G83" i="3"/>
  <c r="H131" i="2"/>
  <c r="G132" i="3"/>
  <c r="H132" i="2" l="1"/>
  <c r="G133" i="3"/>
  <c r="G84" i="3"/>
  <c r="H83" i="2"/>
  <c r="I83" i="2" s="1"/>
  <c r="J83" i="2" s="1"/>
  <c r="J32" i="3"/>
  <c r="K31" i="2"/>
  <c r="H84" i="2" l="1"/>
  <c r="I84" i="2" s="1"/>
  <c r="J84" i="2" s="1"/>
  <c r="G85" i="3"/>
  <c r="H133" i="2"/>
  <c r="G134" i="3"/>
  <c r="K32" i="2"/>
  <c r="J33" i="3"/>
  <c r="H134" i="2" l="1"/>
  <c r="G135" i="3"/>
  <c r="K33" i="2"/>
  <c r="J34" i="3"/>
  <c r="G86" i="3"/>
  <c r="H85" i="2"/>
  <c r="I85" i="2" s="1"/>
  <c r="J85" i="2" s="1"/>
  <c r="K34" i="2" l="1"/>
  <c r="J35" i="3"/>
  <c r="G136" i="3"/>
  <c r="H135" i="2"/>
  <c r="G87" i="3"/>
  <c r="H86" i="2"/>
  <c r="I86" i="2" s="1"/>
  <c r="J86" i="2" s="1"/>
  <c r="H136" i="2" l="1"/>
  <c r="G137" i="3"/>
  <c r="K35" i="2"/>
  <c r="J36" i="3"/>
  <c r="G88" i="3"/>
  <c r="H87" i="2"/>
  <c r="I87" i="2" s="1"/>
  <c r="J87" i="2" s="1"/>
  <c r="K36" i="2" l="1"/>
  <c r="J37" i="3"/>
  <c r="H137" i="2"/>
  <c r="G138" i="3"/>
  <c r="G89" i="3"/>
  <c r="H89" i="2" s="1"/>
  <c r="H88" i="2"/>
  <c r="I88" i="2" s="1"/>
  <c r="J88" i="2" s="1"/>
  <c r="H138" i="2" l="1"/>
  <c r="G139" i="3"/>
  <c r="H139" i="2" s="1"/>
  <c r="I102" i="3" s="1"/>
  <c r="K37" i="2"/>
  <c r="J38" i="3"/>
  <c r="I89" i="2"/>
  <c r="J89" i="2" s="1"/>
  <c r="I52" i="3"/>
  <c r="I53" i="3" l="1"/>
  <c r="I52" i="2"/>
  <c r="J52" i="2" s="1"/>
  <c r="K38" i="2"/>
  <c r="J39" i="3"/>
  <c r="K39" i="2" s="1"/>
  <c r="I102" i="2"/>
  <c r="J102" i="2" s="1"/>
  <c r="I103" i="3"/>
  <c r="L2" i="3" l="1"/>
  <c r="L3" i="3" s="1"/>
  <c r="I103" i="2"/>
  <c r="J103" i="2" s="1"/>
  <c r="I104" i="3"/>
  <c r="I54" i="3"/>
  <c r="I53" i="2"/>
  <c r="J53" i="2" s="1"/>
  <c r="L2" i="2" l="1"/>
  <c r="M2" i="2" s="1"/>
  <c r="I55" i="3"/>
  <c r="I54" i="2"/>
  <c r="J54" i="2" s="1"/>
  <c r="I104" i="2"/>
  <c r="J104" i="2" s="1"/>
  <c r="I105" i="3"/>
  <c r="L3" i="2"/>
  <c r="M3" i="2" s="1"/>
  <c r="L4" i="3"/>
  <c r="I106" i="3" l="1"/>
  <c r="I105" i="2"/>
  <c r="J105" i="2" s="1"/>
  <c r="I56" i="3"/>
  <c r="I55" i="2"/>
  <c r="J55" i="2" s="1"/>
  <c r="L4" i="2"/>
  <c r="M4" i="2" s="1"/>
  <c r="L5" i="3"/>
  <c r="I106" i="2" l="1"/>
  <c r="J106" i="2" s="1"/>
  <c r="I107" i="3"/>
  <c r="I57" i="3"/>
  <c r="I56" i="2"/>
  <c r="J56" i="2" s="1"/>
  <c r="L5" i="2"/>
  <c r="M5" i="2" s="1"/>
  <c r="L6" i="3"/>
  <c r="I58" i="3" l="1"/>
  <c r="I57" i="2"/>
  <c r="J57" i="2" s="1"/>
  <c r="L6" i="2"/>
  <c r="M6" i="2" s="1"/>
  <c r="L7" i="3"/>
  <c r="I107" i="2"/>
  <c r="J107" i="2" s="1"/>
  <c r="I108" i="3"/>
  <c r="I59" i="3" l="1"/>
  <c r="I60" i="3" s="1"/>
  <c r="I58" i="2"/>
  <c r="J58" i="2" s="1"/>
  <c r="L8" i="3"/>
  <c r="L7" i="2"/>
  <c r="M7" i="2" s="1"/>
  <c r="I108" i="2"/>
  <c r="J108" i="2" s="1"/>
  <c r="I109" i="3"/>
  <c r="I59" i="2" l="1"/>
  <c r="J59" i="2" s="1"/>
  <c r="I61" i="3"/>
  <c r="I60" i="2"/>
  <c r="J60" i="2" s="1"/>
  <c r="I109" i="2"/>
  <c r="J109" i="2" s="1"/>
  <c r="I110" i="3"/>
  <c r="L9" i="3"/>
  <c r="L8" i="2"/>
  <c r="M8" i="2" s="1"/>
  <c r="L9" i="2" l="1"/>
  <c r="M9" i="2" s="1"/>
  <c r="L10" i="3"/>
  <c r="I110" i="2"/>
  <c r="J110" i="2" s="1"/>
  <c r="I111" i="3"/>
  <c r="I62" i="3"/>
  <c r="I61" i="2"/>
  <c r="J61" i="2" s="1"/>
  <c r="I111" i="2" l="1"/>
  <c r="J111" i="2" s="1"/>
  <c r="I112" i="3"/>
  <c r="I63" i="3"/>
  <c r="I64" i="3" s="1"/>
  <c r="I65" i="3" s="1"/>
  <c r="I66" i="3" s="1"/>
  <c r="I67" i="3" s="1"/>
  <c r="I68" i="3" s="1"/>
  <c r="I69" i="3" s="1"/>
  <c r="I70" i="3" s="1"/>
  <c r="I71" i="3" s="1"/>
  <c r="I72" i="3" s="1"/>
  <c r="I73" i="3" s="1"/>
  <c r="I74" i="3" s="1"/>
  <c r="I75" i="3" s="1"/>
  <c r="I76" i="3" s="1"/>
  <c r="I77" i="3" s="1"/>
  <c r="I78" i="3" s="1"/>
  <c r="I79" i="3" s="1"/>
  <c r="I80" i="3" s="1"/>
  <c r="I81" i="3" s="1"/>
  <c r="I82" i="3" s="1"/>
  <c r="I83" i="3" s="1"/>
  <c r="I84" i="3" s="1"/>
  <c r="I85" i="3" s="1"/>
  <c r="I86" i="3" s="1"/>
  <c r="I87" i="3" s="1"/>
  <c r="I88" i="3" s="1"/>
  <c r="I89" i="3" s="1"/>
  <c r="I62" i="2"/>
  <c r="J62" i="2" s="1"/>
  <c r="J90" i="2" s="1"/>
  <c r="K52" i="2" s="1"/>
  <c r="K52" i="3" s="1"/>
  <c r="L10" i="2"/>
  <c r="M10" i="2" s="1"/>
  <c r="L11" i="3"/>
  <c r="L12" i="3" l="1"/>
  <c r="L11" i="2"/>
  <c r="M11" i="2" s="1"/>
  <c r="I113" i="3"/>
  <c r="I112" i="2"/>
  <c r="J112" i="2" s="1"/>
  <c r="K53" i="3"/>
  <c r="L52" i="2"/>
  <c r="I113" i="2" l="1"/>
  <c r="J113" i="2" s="1"/>
  <c r="I114" i="3"/>
  <c r="L53" i="2"/>
  <c r="K54" i="3"/>
  <c r="L13" i="3"/>
  <c r="L12" i="2"/>
  <c r="M12" i="2" s="1"/>
  <c r="L13" i="2" l="1"/>
  <c r="M13" i="2" s="1"/>
  <c r="L14" i="3"/>
  <c r="K55" i="3"/>
  <c r="L54" i="2"/>
  <c r="I114" i="2"/>
  <c r="J114" i="2" s="1"/>
  <c r="I115" i="3"/>
  <c r="L14" i="2" l="1"/>
  <c r="M14" i="2" s="1"/>
  <c r="L15" i="3"/>
  <c r="I115" i="2"/>
  <c r="J115" i="2" s="1"/>
  <c r="I116" i="3"/>
  <c r="K56" i="3"/>
  <c r="L55" i="2"/>
  <c r="L56" i="2" l="1"/>
  <c r="K57" i="3"/>
  <c r="L16" i="3"/>
  <c r="L15" i="2"/>
  <c r="M15" i="2" s="1"/>
  <c r="I117" i="3"/>
  <c r="I116" i="2"/>
  <c r="J116" i="2" s="1"/>
  <c r="I118" i="3" l="1"/>
  <c r="I117" i="2"/>
  <c r="J117" i="2" s="1"/>
  <c r="L57" i="2"/>
  <c r="K58" i="3"/>
  <c r="L16" i="2"/>
  <c r="M16" i="2" s="1"/>
  <c r="L17" i="3"/>
  <c r="K59" i="3" l="1"/>
  <c r="L58" i="2"/>
  <c r="I118" i="2"/>
  <c r="J118" i="2" s="1"/>
  <c r="I119" i="3"/>
  <c r="L18" i="3"/>
  <c r="L17" i="2"/>
  <c r="M17" i="2" s="1"/>
  <c r="L18" i="2" l="1"/>
  <c r="M18" i="2" s="1"/>
  <c r="L19" i="3"/>
  <c r="I119" i="2"/>
  <c r="J119" i="2" s="1"/>
  <c r="I120" i="3"/>
  <c r="L59" i="2"/>
  <c r="K60" i="3"/>
  <c r="I120" i="2" l="1"/>
  <c r="J120" i="2" s="1"/>
  <c r="I121" i="3"/>
  <c r="L60" i="2"/>
  <c r="K61" i="3"/>
  <c r="L20" i="3"/>
  <c r="L19" i="2"/>
  <c r="M19" i="2" s="1"/>
  <c r="L21" i="3" l="1"/>
  <c r="L20" i="2"/>
  <c r="M20" i="2" s="1"/>
  <c r="I121" i="2"/>
  <c r="J121" i="2" s="1"/>
  <c r="I122" i="3"/>
  <c r="L61" i="2"/>
  <c r="K62" i="3"/>
  <c r="K63" i="3" l="1"/>
  <c r="L62" i="2"/>
  <c r="I123" i="3"/>
  <c r="I122" i="2"/>
  <c r="J122" i="2" s="1"/>
  <c r="L22" i="3"/>
  <c r="L21" i="2"/>
  <c r="M21" i="2" s="1"/>
  <c r="L22" i="2" l="1"/>
  <c r="M22" i="2" s="1"/>
  <c r="L23" i="3"/>
  <c r="I123" i="2"/>
  <c r="J123" i="2" s="1"/>
  <c r="I124" i="3"/>
  <c r="K64" i="3"/>
  <c r="L63" i="2"/>
  <c r="M63" i="2" s="1"/>
  <c r="N63" i="2" s="1"/>
  <c r="L64" i="2" l="1"/>
  <c r="M64" i="2" s="1"/>
  <c r="N64" i="2" s="1"/>
  <c r="K65" i="3"/>
  <c r="I124" i="2"/>
  <c r="J124" i="2" s="1"/>
  <c r="I125" i="3"/>
  <c r="L23" i="2"/>
  <c r="M23" i="2" s="1"/>
  <c r="L24" i="3"/>
  <c r="L25" i="3" l="1"/>
  <c r="L24" i="2"/>
  <c r="M24" i="2" s="1"/>
  <c r="K66" i="3"/>
  <c r="L65" i="2"/>
  <c r="M65" i="2" s="1"/>
  <c r="N65" i="2" s="1"/>
  <c r="I126" i="3"/>
  <c r="I125" i="2"/>
  <c r="J125" i="2" s="1"/>
  <c r="L66" i="2" l="1"/>
  <c r="M66" i="2" s="1"/>
  <c r="N66" i="2" s="1"/>
  <c r="K67" i="3"/>
  <c r="I126" i="2"/>
  <c r="J126" i="2" s="1"/>
  <c r="I127" i="3"/>
  <c r="L25" i="2"/>
  <c r="M25" i="2" s="1"/>
  <c r="L26" i="3"/>
  <c r="L26" i="2" l="1"/>
  <c r="M26" i="2" s="1"/>
  <c r="L27" i="3"/>
  <c r="L67" i="2"/>
  <c r="M67" i="2" s="1"/>
  <c r="N67" i="2" s="1"/>
  <c r="K68" i="3"/>
  <c r="I127" i="2"/>
  <c r="J127" i="2" s="1"/>
  <c r="I128" i="3"/>
  <c r="K69" i="3" l="1"/>
  <c r="L68" i="2"/>
  <c r="M68" i="2" s="1"/>
  <c r="N68" i="2" s="1"/>
  <c r="L28" i="3"/>
  <c r="L27" i="2"/>
  <c r="M27" i="2" s="1"/>
  <c r="I128" i="2"/>
  <c r="J128" i="2" s="1"/>
  <c r="I129" i="3"/>
  <c r="I130" i="3" l="1"/>
  <c r="I129" i="2"/>
  <c r="J129" i="2" s="1"/>
  <c r="L29" i="3"/>
  <c r="L28" i="2"/>
  <c r="M28" i="2" s="1"/>
  <c r="L69" i="2"/>
  <c r="M69" i="2" s="1"/>
  <c r="N69" i="2" s="1"/>
  <c r="K70" i="3"/>
  <c r="L30" i="3" l="1"/>
  <c r="L29" i="2"/>
  <c r="M29" i="2" s="1"/>
  <c r="L70" i="2"/>
  <c r="M70" i="2" s="1"/>
  <c r="N70" i="2" s="1"/>
  <c r="K71" i="3"/>
  <c r="I130" i="2"/>
  <c r="J130" i="2" s="1"/>
  <c r="I131" i="3"/>
  <c r="L30" i="2" l="1"/>
  <c r="M30" i="2" s="1"/>
  <c r="L31" i="3"/>
  <c r="L71" i="2"/>
  <c r="M71" i="2" s="1"/>
  <c r="N71" i="2" s="1"/>
  <c r="K72" i="3"/>
  <c r="I131" i="2"/>
  <c r="J131" i="2" s="1"/>
  <c r="I132" i="3"/>
  <c r="L72" i="2" l="1"/>
  <c r="M72" i="2" s="1"/>
  <c r="N72" i="2" s="1"/>
  <c r="K73" i="3"/>
  <c r="I133" i="3"/>
  <c r="I132" i="2"/>
  <c r="J132" i="2" s="1"/>
  <c r="L32" i="3"/>
  <c r="L31" i="2"/>
  <c r="M31" i="2" s="1"/>
  <c r="I133" i="2" l="1"/>
  <c r="J133" i="2" s="1"/>
  <c r="I134" i="3"/>
  <c r="L33" i="3"/>
  <c r="L32" i="2"/>
  <c r="M32" i="2" s="1"/>
  <c r="L73" i="2"/>
  <c r="M73" i="2" s="1"/>
  <c r="N73" i="2" s="1"/>
  <c r="K74" i="3"/>
  <c r="L34" i="3" l="1"/>
  <c r="L33" i="2"/>
  <c r="M33" i="2" s="1"/>
  <c r="L74" i="2"/>
  <c r="M74" i="2" s="1"/>
  <c r="N74" i="2" s="1"/>
  <c r="K75" i="3"/>
  <c r="I134" i="2"/>
  <c r="J134" i="2" s="1"/>
  <c r="I135" i="3"/>
  <c r="I135" i="2" l="1"/>
  <c r="J135" i="2" s="1"/>
  <c r="I136" i="3"/>
  <c r="L34" i="2"/>
  <c r="M34" i="2" s="1"/>
  <c r="L35" i="3"/>
  <c r="L75" i="2"/>
  <c r="M75" i="2" s="1"/>
  <c r="N75" i="2" s="1"/>
  <c r="K76" i="3"/>
  <c r="L36" i="3" l="1"/>
  <c r="L35" i="2"/>
  <c r="M35" i="2" s="1"/>
  <c r="L76" i="2"/>
  <c r="M76" i="2" s="1"/>
  <c r="N76" i="2" s="1"/>
  <c r="K77" i="3"/>
  <c r="I137" i="3"/>
  <c r="I136" i="2"/>
  <c r="J136" i="2" s="1"/>
  <c r="L77" i="2" l="1"/>
  <c r="M77" i="2" s="1"/>
  <c r="N77" i="2" s="1"/>
  <c r="K78" i="3"/>
  <c r="I138" i="3"/>
  <c r="I137" i="2"/>
  <c r="J137" i="2" s="1"/>
  <c r="L36" i="2"/>
  <c r="M36" i="2" s="1"/>
  <c r="L37" i="3"/>
  <c r="I138" i="2" l="1"/>
  <c r="J138" i="2" s="1"/>
  <c r="I139" i="3"/>
  <c r="L37" i="2"/>
  <c r="M37" i="2" s="1"/>
  <c r="L38" i="3"/>
  <c r="L78" i="2"/>
  <c r="M78" i="2" s="1"/>
  <c r="N78" i="2" s="1"/>
  <c r="K79" i="3"/>
  <c r="L38" i="2" l="1"/>
  <c r="M38" i="2" s="1"/>
  <c r="L39" i="3"/>
  <c r="L39" i="2" s="1"/>
  <c r="M39" i="2" s="1"/>
  <c r="L79" i="2"/>
  <c r="M79" i="2" s="1"/>
  <c r="N79" i="2" s="1"/>
  <c r="K80" i="3"/>
  <c r="I139" i="2"/>
  <c r="J139" i="2" s="1"/>
  <c r="J140" i="2" s="1"/>
  <c r="K102" i="2" s="1"/>
  <c r="K102" i="3" s="1"/>
  <c r="M40" i="2" l="1"/>
  <c r="N2" i="2" s="1"/>
  <c r="K103" i="3"/>
  <c r="L102" i="2"/>
  <c r="L80" i="2"/>
  <c r="M80" i="2" s="1"/>
  <c r="N80" i="2" s="1"/>
  <c r="K81" i="3"/>
  <c r="N2" i="3" l="1"/>
  <c r="N3" i="3" s="1"/>
  <c r="K82" i="3"/>
  <c r="L81" i="2"/>
  <c r="M81" i="2" s="1"/>
  <c r="N81" i="2" s="1"/>
  <c r="L103" i="2"/>
  <c r="K104" i="3"/>
  <c r="O2" i="2" l="1"/>
  <c r="L104" i="2"/>
  <c r="K105" i="3"/>
  <c r="L82" i="2"/>
  <c r="M82" i="2" s="1"/>
  <c r="N82" i="2" s="1"/>
  <c r="K83" i="3"/>
  <c r="O3" i="2"/>
  <c r="N4" i="3"/>
  <c r="L105" i="2" l="1"/>
  <c r="K106" i="3"/>
  <c r="O4" i="2"/>
  <c r="N5" i="3"/>
  <c r="L83" i="2"/>
  <c r="M83" i="2" s="1"/>
  <c r="N83" i="2" s="1"/>
  <c r="K84" i="3"/>
  <c r="O5" i="2" l="1"/>
  <c r="N6" i="3"/>
  <c r="K85" i="3"/>
  <c r="L84" i="2"/>
  <c r="M84" i="2" s="1"/>
  <c r="N84" i="2" s="1"/>
  <c r="L106" i="2"/>
  <c r="K107" i="3"/>
  <c r="K86" i="3" l="1"/>
  <c r="L85" i="2"/>
  <c r="M85" i="2" s="1"/>
  <c r="N85" i="2" s="1"/>
  <c r="L107" i="2"/>
  <c r="K108" i="3"/>
  <c r="O6" i="2"/>
  <c r="N7" i="3"/>
  <c r="O7" i="2" l="1"/>
  <c r="N8" i="3"/>
  <c r="K109" i="3"/>
  <c r="L108" i="2"/>
  <c r="L86" i="2"/>
  <c r="M86" i="2" s="1"/>
  <c r="N86" i="2" s="1"/>
  <c r="K87" i="3"/>
  <c r="L87" i="2" l="1"/>
  <c r="M87" i="2" s="1"/>
  <c r="N87" i="2" s="1"/>
  <c r="K88" i="3"/>
  <c r="L109" i="2"/>
  <c r="K110" i="3"/>
  <c r="O8" i="2"/>
  <c r="N9" i="3"/>
  <c r="L110" i="2" l="1"/>
  <c r="K111" i="3"/>
  <c r="O9" i="2"/>
  <c r="N10" i="3"/>
  <c r="K89" i="3"/>
  <c r="L89" i="2" s="1"/>
  <c r="L88" i="2"/>
  <c r="M88" i="2" s="1"/>
  <c r="N88" i="2" s="1"/>
  <c r="O10" i="2" l="1"/>
  <c r="N11" i="3"/>
  <c r="L111" i="2"/>
  <c r="K112" i="3"/>
  <c r="M89" i="2"/>
  <c r="N89" i="2" s="1"/>
  <c r="M52" i="3"/>
  <c r="M53" i="3" l="1"/>
  <c r="M52" i="2"/>
  <c r="N52" i="2" s="1"/>
  <c r="L112" i="2"/>
  <c r="K113" i="3"/>
  <c r="O11" i="2"/>
  <c r="N12" i="3"/>
  <c r="L113" i="2" l="1"/>
  <c r="K114" i="3"/>
  <c r="N13" i="3"/>
  <c r="O12" i="2"/>
  <c r="M54" i="3"/>
  <c r="M53" i="2"/>
  <c r="N53" i="2" s="1"/>
  <c r="M55" i="3" l="1"/>
  <c r="M54" i="2"/>
  <c r="N54" i="2" s="1"/>
  <c r="O13" i="2"/>
  <c r="N14" i="3"/>
  <c r="L114" i="2"/>
  <c r="K115" i="3"/>
  <c r="M56" i="3" l="1"/>
  <c r="M55" i="2"/>
  <c r="N55" i="2" s="1"/>
  <c r="L115" i="2"/>
  <c r="K116" i="3"/>
  <c r="O14" i="2"/>
  <c r="N15" i="3"/>
  <c r="O15" i="2" l="1"/>
  <c r="N16" i="3"/>
  <c r="K117" i="3"/>
  <c r="L116" i="2"/>
  <c r="M57" i="3"/>
  <c r="M56" i="2"/>
  <c r="N56" i="2" s="1"/>
  <c r="L117" i="2" l="1"/>
  <c r="K118" i="3"/>
  <c r="N17" i="3"/>
  <c r="O16" i="2"/>
  <c r="M58" i="3"/>
  <c r="M57" i="2"/>
  <c r="N57" i="2" s="1"/>
  <c r="M59" i="3" l="1"/>
  <c r="M60" i="3" s="1"/>
  <c r="M58" i="2"/>
  <c r="N58" i="2" s="1"/>
  <c r="N18" i="3"/>
  <c r="O17" i="2"/>
  <c r="K119" i="3"/>
  <c r="L118" i="2"/>
  <c r="M59" i="2" l="1"/>
  <c r="N59" i="2" s="1"/>
  <c r="N19" i="3"/>
  <c r="O18" i="2"/>
  <c r="L119" i="2"/>
  <c r="K120" i="3"/>
  <c r="M61" i="3"/>
  <c r="M60" i="2"/>
  <c r="N60" i="2" s="1"/>
  <c r="K121" i="3" l="1"/>
  <c r="L120" i="2"/>
  <c r="M62" i="3"/>
  <c r="M61" i="2"/>
  <c r="N61" i="2" s="1"/>
  <c r="O19" i="2"/>
  <c r="N20" i="3"/>
  <c r="M63" i="3" l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M83" i="3" s="1"/>
  <c r="M84" i="3" s="1"/>
  <c r="M85" i="3" s="1"/>
  <c r="M86" i="3" s="1"/>
  <c r="M87" i="3" s="1"/>
  <c r="M88" i="3" s="1"/>
  <c r="M89" i="3" s="1"/>
  <c r="M62" i="2"/>
  <c r="N62" i="2" s="1"/>
  <c r="N90" i="2" s="1"/>
  <c r="O52" i="2" s="1"/>
  <c r="O52" i="3" s="1"/>
  <c r="O20" i="2"/>
  <c r="N21" i="3"/>
  <c r="L121" i="2"/>
  <c r="K122" i="3"/>
  <c r="L122" i="2" l="1"/>
  <c r="K123" i="3"/>
  <c r="N22" i="3"/>
  <c r="O21" i="2"/>
  <c r="O53" i="3"/>
  <c r="P52" i="2"/>
  <c r="O22" i="2" l="1"/>
  <c r="N23" i="3"/>
  <c r="L123" i="2"/>
  <c r="K124" i="3"/>
  <c r="P53" i="2"/>
  <c r="O54" i="3"/>
  <c r="O55" i="3" l="1"/>
  <c r="P54" i="2"/>
  <c r="O23" i="2"/>
  <c r="N24" i="3"/>
  <c r="K125" i="3"/>
  <c r="L124" i="2"/>
  <c r="O56" i="3" l="1"/>
  <c r="P55" i="2"/>
  <c r="K126" i="3"/>
  <c r="L125" i="2"/>
  <c r="O24" i="2"/>
  <c r="N25" i="3"/>
  <c r="K127" i="3" l="1"/>
  <c r="L126" i="2"/>
  <c r="N26" i="3"/>
  <c r="O25" i="2"/>
  <c r="O57" i="3"/>
  <c r="P56" i="2"/>
  <c r="O26" i="2" l="1"/>
  <c r="N27" i="3"/>
  <c r="P57" i="2"/>
  <c r="O58" i="3"/>
  <c r="L127" i="2"/>
  <c r="K128" i="3"/>
  <c r="L128" i="2" l="1"/>
  <c r="K129" i="3"/>
  <c r="O27" i="2"/>
  <c r="N28" i="3"/>
  <c r="O59" i="3"/>
  <c r="P58" i="2"/>
  <c r="L129" i="2" l="1"/>
  <c r="K130" i="3"/>
  <c r="P59" i="2"/>
  <c r="O60" i="3"/>
  <c r="N29" i="3"/>
  <c r="O28" i="2"/>
  <c r="P60" i="2" l="1"/>
  <c r="O61" i="3"/>
  <c r="L130" i="2"/>
  <c r="K131" i="3"/>
  <c r="O29" i="2"/>
  <c r="N30" i="3"/>
  <c r="L131" i="2" l="1"/>
  <c r="K132" i="3"/>
  <c r="O30" i="2"/>
  <c r="N31" i="3"/>
  <c r="P61" i="2"/>
  <c r="O62" i="3"/>
  <c r="O31" i="2" l="1"/>
  <c r="N32" i="3"/>
  <c r="P62" i="2"/>
  <c r="O63" i="3"/>
  <c r="L132" i="2"/>
  <c r="K133" i="3"/>
  <c r="L133" i="2" l="1"/>
  <c r="K134" i="3"/>
  <c r="N33" i="3"/>
  <c r="O32" i="2"/>
  <c r="O64" i="3"/>
  <c r="P63" i="2"/>
  <c r="Q63" i="2" s="1"/>
  <c r="R63" i="2" s="1"/>
  <c r="O65" i="3" l="1"/>
  <c r="P64" i="2"/>
  <c r="Q64" i="2" s="1"/>
  <c r="R64" i="2" s="1"/>
  <c r="O33" i="2"/>
  <c r="N34" i="3"/>
  <c r="L134" i="2"/>
  <c r="K135" i="3"/>
  <c r="L135" i="2" l="1"/>
  <c r="K136" i="3"/>
  <c r="P65" i="2"/>
  <c r="Q65" i="2" s="1"/>
  <c r="R65" i="2" s="1"/>
  <c r="O66" i="3"/>
  <c r="O34" i="2"/>
  <c r="N35" i="3"/>
  <c r="O35" i="2" l="1"/>
  <c r="N36" i="3"/>
  <c r="K137" i="3"/>
  <c r="L136" i="2"/>
  <c r="P66" i="2"/>
  <c r="Q66" i="2" s="1"/>
  <c r="R66" i="2" s="1"/>
  <c r="O67" i="3"/>
  <c r="L137" i="2" l="1"/>
  <c r="K138" i="3"/>
  <c r="P67" i="2"/>
  <c r="Q67" i="2" s="1"/>
  <c r="R67" i="2" s="1"/>
  <c r="O68" i="3"/>
  <c r="O36" i="2"/>
  <c r="N37" i="3"/>
  <c r="O69" i="3" l="1"/>
  <c r="P68" i="2"/>
  <c r="Q68" i="2" s="1"/>
  <c r="R68" i="2" s="1"/>
  <c r="O37" i="2"/>
  <c r="N38" i="3"/>
  <c r="L138" i="2"/>
  <c r="K139" i="3"/>
  <c r="L139" i="2" s="1"/>
  <c r="M102" i="3" s="1"/>
  <c r="O38" i="2" l="1"/>
  <c r="N39" i="3"/>
  <c r="O39" i="2" s="1"/>
  <c r="P2" i="3" s="1"/>
  <c r="M102" i="2"/>
  <c r="N102" i="2" s="1"/>
  <c r="M103" i="3"/>
  <c r="P69" i="2"/>
  <c r="Q69" i="2" s="1"/>
  <c r="R69" i="2" s="1"/>
  <c r="O70" i="3"/>
  <c r="M103" i="2" l="1"/>
  <c r="N103" i="2" s="1"/>
  <c r="M104" i="3"/>
  <c r="P3" i="3"/>
  <c r="P2" i="2"/>
  <c r="Q2" i="2" s="1"/>
  <c r="P70" i="2"/>
  <c r="Q70" i="2" s="1"/>
  <c r="R70" i="2" s="1"/>
  <c r="O71" i="3"/>
  <c r="O72" i="3" l="1"/>
  <c r="P71" i="2"/>
  <c r="Q71" i="2" s="1"/>
  <c r="R71" i="2" s="1"/>
  <c r="M104" i="2"/>
  <c r="N104" i="2" s="1"/>
  <c r="M105" i="3"/>
  <c r="P3" i="2"/>
  <c r="Q3" i="2" s="1"/>
  <c r="P4" i="3"/>
  <c r="P4" i="2" l="1"/>
  <c r="Q4" i="2" s="1"/>
  <c r="P5" i="3"/>
  <c r="M105" i="2"/>
  <c r="N105" i="2" s="1"/>
  <c r="M106" i="3"/>
  <c r="P72" i="2"/>
  <c r="Q72" i="2" s="1"/>
  <c r="R72" i="2" s="1"/>
  <c r="O73" i="3"/>
  <c r="P6" i="3" l="1"/>
  <c r="P5" i="2"/>
  <c r="Q5" i="2" s="1"/>
  <c r="O74" i="3"/>
  <c r="P73" i="2"/>
  <c r="Q73" i="2" s="1"/>
  <c r="R73" i="2" s="1"/>
  <c r="M106" i="2"/>
  <c r="N106" i="2" s="1"/>
  <c r="M107" i="3"/>
  <c r="M107" i="2" l="1"/>
  <c r="N107" i="2" s="1"/>
  <c r="M108" i="3"/>
  <c r="P74" i="2"/>
  <c r="Q74" i="2" s="1"/>
  <c r="R74" i="2" s="1"/>
  <c r="O75" i="3"/>
  <c r="P6" i="2"/>
  <c r="Q6" i="2" s="1"/>
  <c r="P7" i="3"/>
  <c r="O76" i="3" l="1"/>
  <c r="P75" i="2"/>
  <c r="Q75" i="2" s="1"/>
  <c r="R75" i="2" s="1"/>
  <c r="P7" i="2"/>
  <c r="Q7" i="2" s="1"/>
  <c r="P8" i="3"/>
  <c r="M109" i="3"/>
  <c r="M108" i="2"/>
  <c r="N108" i="2" s="1"/>
  <c r="P8" i="2" l="1"/>
  <c r="Q8" i="2" s="1"/>
  <c r="P9" i="3"/>
  <c r="M109" i="2"/>
  <c r="N109" i="2" s="1"/>
  <c r="M110" i="3"/>
  <c r="P76" i="2"/>
  <c r="Q76" i="2" s="1"/>
  <c r="R76" i="2" s="1"/>
  <c r="O77" i="3"/>
  <c r="M110" i="2" l="1"/>
  <c r="N110" i="2" s="1"/>
  <c r="M111" i="3"/>
  <c r="P77" i="2"/>
  <c r="Q77" i="2" s="1"/>
  <c r="R77" i="2" s="1"/>
  <c r="O78" i="3"/>
  <c r="P10" i="3"/>
  <c r="P9" i="2"/>
  <c r="Q9" i="2" s="1"/>
  <c r="P78" i="2" l="1"/>
  <c r="Q78" i="2" s="1"/>
  <c r="R78" i="2" s="1"/>
  <c r="O79" i="3"/>
  <c r="M111" i="2"/>
  <c r="N111" i="2" s="1"/>
  <c r="M112" i="3"/>
  <c r="P10" i="2"/>
  <c r="Q10" i="2" s="1"/>
  <c r="P11" i="3"/>
  <c r="P11" i="2" l="1"/>
  <c r="Q11" i="2" s="1"/>
  <c r="P12" i="3"/>
  <c r="P79" i="2"/>
  <c r="Q79" i="2" s="1"/>
  <c r="R79" i="2" s="1"/>
  <c r="O80" i="3"/>
  <c r="M113" i="3"/>
  <c r="M112" i="2"/>
  <c r="N112" i="2" s="1"/>
  <c r="O81" i="3" l="1"/>
  <c r="P80" i="2"/>
  <c r="Q80" i="2" s="1"/>
  <c r="R80" i="2" s="1"/>
  <c r="M114" i="3"/>
  <c r="M113" i="2"/>
  <c r="N113" i="2" s="1"/>
  <c r="P12" i="2"/>
  <c r="Q12" i="2" s="1"/>
  <c r="P13" i="3"/>
  <c r="P13" i="2" l="1"/>
  <c r="Q13" i="2" s="1"/>
  <c r="P14" i="3"/>
  <c r="M114" i="2"/>
  <c r="N114" i="2" s="1"/>
  <c r="M115" i="3"/>
  <c r="O82" i="3"/>
  <c r="P81" i="2"/>
  <c r="Q81" i="2" s="1"/>
  <c r="R81" i="2" s="1"/>
  <c r="M115" i="2" l="1"/>
  <c r="N115" i="2" s="1"/>
  <c r="M116" i="3"/>
  <c r="P82" i="2"/>
  <c r="Q82" i="2" s="1"/>
  <c r="R82" i="2" s="1"/>
  <c r="O83" i="3"/>
  <c r="P14" i="2"/>
  <c r="Q14" i="2" s="1"/>
  <c r="P15" i="3"/>
  <c r="P15" i="2" l="1"/>
  <c r="Q15" i="2" s="1"/>
  <c r="P16" i="3"/>
  <c r="M116" i="2"/>
  <c r="N116" i="2" s="1"/>
  <c r="M117" i="3"/>
  <c r="O84" i="3"/>
  <c r="P83" i="2"/>
  <c r="Q83" i="2" s="1"/>
  <c r="R83" i="2" s="1"/>
  <c r="M117" i="2" l="1"/>
  <c r="N117" i="2" s="1"/>
  <c r="M118" i="3"/>
  <c r="O85" i="3"/>
  <c r="P84" i="2"/>
  <c r="Q84" i="2" s="1"/>
  <c r="R84" i="2" s="1"/>
  <c r="P16" i="2"/>
  <c r="Q16" i="2" s="1"/>
  <c r="P17" i="3"/>
  <c r="P85" i="2" l="1"/>
  <c r="Q85" i="2" s="1"/>
  <c r="R85" i="2" s="1"/>
  <c r="O86" i="3"/>
  <c r="P18" i="3"/>
  <c r="P17" i="2"/>
  <c r="Q17" i="2" s="1"/>
  <c r="M118" i="2"/>
  <c r="N118" i="2" s="1"/>
  <c r="M119" i="3"/>
  <c r="M119" i="2" l="1"/>
  <c r="N119" i="2" s="1"/>
  <c r="M120" i="3"/>
  <c r="P18" i="2"/>
  <c r="Q18" i="2" s="1"/>
  <c r="P19" i="3"/>
  <c r="P86" i="2"/>
  <c r="Q86" i="2" s="1"/>
  <c r="R86" i="2" s="1"/>
  <c r="O87" i="3"/>
  <c r="O88" i="3" l="1"/>
  <c r="P87" i="2"/>
  <c r="Q87" i="2" s="1"/>
  <c r="R87" i="2" s="1"/>
  <c r="M121" i="3"/>
  <c r="M120" i="2"/>
  <c r="N120" i="2" s="1"/>
  <c r="P19" i="2"/>
  <c r="Q19" i="2" s="1"/>
  <c r="P20" i="3"/>
  <c r="M121" i="2" l="1"/>
  <c r="N121" i="2" s="1"/>
  <c r="M122" i="3"/>
  <c r="P20" i="2"/>
  <c r="Q20" i="2" s="1"/>
  <c r="P21" i="3"/>
  <c r="O89" i="3"/>
  <c r="P89" i="2" s="1"/>
  <c r="P88" i="2"/>
  <c r="Q88" i="2" s="1"/>
  <c r="R88" i="2" s="1"/>
  <c r="Q89" i="2" l="1"/>
  <c r="R89" i="2" s="1"/>
  <c r="Q52" i="3"/>
  <c r="M122" i="2"/>
  <c r="N122" i="2" s="1"/>
  <c r="M123" i="3"/>
  <c r="P22" i="3"/>
  <c r="P21" i="2"/>
  <c r="Q21" i="2" s="1"/>
  <c r="Q53" i="3" l="1"/>
  <c r="Q52" i="2"/>
  <c r="R52" i="2" s="1"/>
  <c r="P22" i="2"/>
  <c r="Q22" i="2" s="1"/>
  <c r="P23" i="3"/>
  <c r="M123" i="2"/>
  <c r="N123" i="2" s="1"/>
  <c r="M124" i="3"/>
  <c r="M124" i="2" l="1"/>
  <c r="N124" i="2" s="1"/>
  <c r="M125" i="3"/>
  <c r="P23" i="2"/>
  <c r="Q23" i="2" s="1"/>
  <c r="P24" i="3"/>
  <c r="Q54" i="3"/>
  <c r="Q53" i="2"/>
  <c r="R53" i="2" s="1"/>
  <c r="Q55" i="3" l="1"/>
  <c r="Q54" i="2"/>
  <c r="R54" i="2" s="1"/>
  <c r="M125" i="2"/>
  <c r="N125" i="2" s="1"/>
  <c r="M126" i="3"/>
  <c r="P24" i="2"/>
  <c r="Q24" i="2" s="1"/>
  <c r="P25" i="3"/>
  <c r="P25" i="2" l="1"/>
  <c r="Q25" i="2" s="1"/>
  <c r="P26" i="3"/>
  <c r="M126" i="2"/>
  <c r="N126" i="2" s="1"/>
  <c r="M127" i="3"/>
  <c r="Q56" i="3"/>
  <c r="Q55" i="2"/>
  <c r="R55" i="2" s="1"/>
  <c r="Q57" i="3" l="1"/>
  <c r="Q56" i="2"/>
  <c r="R56" i="2" s="1"/>
  <c r="P26" i="2"/>
  <c r="Q26" i="2" s="1"/>
  <c r="P27" i="3"/>
  <c r="M127" i="2"/>
  <c r="N127" i="2" s="1"/>
  <c r="M128" i="3"/>
  <c r="P27" i="2" l="1"/>
  <c r="Q27" i="2" s="1"/>
  <c r="P28" i="3"/>
  <c r="M128" i="2"/>
  <c r="N128" i="2" s="1"/>
  <c r="M129" i="3"/>
  <c r="Q58" i="3"/>
  <c r="Q57" i="2"/>
  <c r="R57" i="2" s="1"/>
  <c r="Q59" i="3" l="1"/>
  <c r="Q60" i="3" s="1"/>
  <c r="Q58" i="2"/>
  <c r="R58" i="2" s="1"/>
  <c r="M129" i="2"/>
  <c r="N129" i="2" s="1"/>
  <c r="M130" i="3"/>
  <c r="Q59" i="2"/>
  <c r="R59" i="2" s="1"/>
  <c r="P28" i="2"/>
  <c r="Q28" i="2" s="1"/>
  <c r="P29" i="3"/>
  <c r="Q61" i="3" l="1"/>
  <c r="Q60" i="2"/>
  <c r="R60" i="2" s="1"/>
  <c r="P29" i="2"/>
  <c r="Q29" i="2" s="1"/>
  <c r="P30" i="3"/>
  <c r="M130" i="2"/>
  <c r="N130" i="2" s="1"/>
  <c r="M131" i="3"/>
  <c r="M131" i="2" l="1"/>
  <c r="N131" i="2" s="1"/>
  <c r="M132" i="3"/>
  <c r="P30" i="2"/>
  <c r="Q30" i="2" s="1"/>
  <c r="P31" i="3"/>
  <c r="Q62" i="3"/>
  <c r="Q61" i="2"/>
  <c r="R61" i="2" s="1"/>
  <c r="M132" i="2" l="1"/>
  <c r="N132" i="2" s="1"/>
  <c r="M133" i="3"/>
  <c r="Q63" i="3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62" i="2"/>
  <c r="R62" i="2" s="1"/>
  <c r="R90" i="2" s="1"/>
  <c r="S52" i="2" s="1"/>
  <c r="S52" i="3" s="1"/>
  <c r="P31" i="2"/>
  <c r="Q31" i="2" s="1"/>
  <c r="P32" i="3"/>
  <c r="P32" i="2" l="1"/>
  <c r="Q32" i="2" s="1"/>
  <c r="P33" i="3"/>
  <c r="M133" i="2"/>
  <c r="N133" i="2" s="1"/>
  <c r="M134" i="3"/>
  <c r="S53" i="3"/>
  <c r="T52" i="2"/>
  <c r="T53" i="2" l="1"/>
  <c r="S54" i="3"/>
  <c r="P33" i="2"/>
  <c r="Q33" i="2" s="1"/>
  <c r="P34" i="3"/>
  <c r="M134" i="2"/>
  <c r="N134" i="2" s="1"/>
  <c r="M135" i="3"/>
  <c r="T54" i="2" l="1"/>
  <c r="S55" i="3"/>
  <c r="M135" i="2"/>
  <c r="N135" i="2" s="1"/>
  <c r="M136" i="3"/>
  <c r="P34" i="2"/>
  <c r="Q34" i="2" s="1"/>
  <c r="P35" i="3"/>
  <c r="P35" i="2" l="1"/>
  <c r="Q35" i="2" s="1"/>
  <c r="P36" i="3"/>
  <c r="M136" i="2"/>
  <c r="N136" i="2" s="1"/>
  <c r="M137" i="3"/>
  <c r="T55" i="2"/>
  <c r="S56" i="3"/>
  <c r="M137" i="2" l="1"/>
  <c r="N137" i="2" s="1"/>
  <c r="M138" i="3"/>
  <c r="T56" i="2"/>
  <c r="S57" i="3"/>
  <c r="P36" i="2"/>
  <c r="Q36" i="2" s="1"/>
  <c r="P37" i="3"/>
  <c r="M139" i="3" l="1"/>
  <c r="M138" i="2"/>
  <c r="N138" i="2" s="1"/>
  <c r="P37" i="2"/>
  <c r="Q37" i="2" s="1"/>
  <c r="P38" i="3"/>
  <c r="T57" i="2"/>
  <c r="S58" i="3"/>
  <c r="M139" i="2" l="1"/>
  <c r="N139" i="2" s="1"/>
  <c r="N140" i="2" s="1"/>
  <c r="O102" i="2" s="1"/>
  <c r="O102" i="3" s="1"/>
  <c r="S59" i="3"/>
  <c r="T58" i="2"/>
  <c r="P39" i="3"/>
  <c r="P39" i="2" s="1"/>
  <c r="Q39" i="2" s="1"/>
  <c r="P38" i="2"/>
  <c r="Q38" i="2" s="1"/>
  <c r="Q40" i="2" l="1"/>
  <c r="R2" i="3" s="1"/>
  <c r="O103" i="3"/>
  <c r="P102" i="2"/>
  <c r="T59" i="2"/>
  <c r="S60" i="3"/>
  <c r="R2" i="2" l="1"/>
  <c r="R3" i="3"/>
  <c r="S2" i="2"/>
  <c r="T60" i="2"/>
  <c r="S61" i="3"/>
  <c r="P103" i="2"/>
  <c r="O104" i="3"/>
  <c r="S3" i="2" l="1"/>
  <c r="R4" i="3"/>
  <c r="P104" i="2"/>
  <c r="O105" i="3"/>
  <c r="S62" i="3"/>
  <c r="T61" i="2"/>
  <c r="T62" i="2" l="1"/>
  <c r="S63" i="3"/>
  <c r="P105" i="2"/>
  <c r="O106" i="3"/>
  <c r="S4" i="2"/>
  <c r="R5" i="3"/>
  <c r="S64" i="3" l="1"/>
  <c r="T63" i="2"/>
  <c r="U63" i="2" s="1"/>
  <c r="V63" i="2" s="1"/>
  <c r="S5" i="2"/>
  <c r="R6" i="3"/>
  <c r="P106" i="2"/>
  <c r="O107" i="3"/>
  <c r="P107" i="2" l="1"/>
  <c r="O108" i="3"/>
  <c r="S6" i="2"/>
  <c r="R7" i="3"/>
  <c r="S65" i="3"/>
  <c r="T64" i="2"/>
  <c r="U64" i="2" s="1"/>
  <c r="V64" i="2" s="1"/>
  <c r="S66" i="3" l="1"/>
  <c r="T65" i="2"/>
  <c r="U65" i="2" s="1"/>
  <c r="V65" i="2" s="1"/>
  <c r="S7" i="2"/>
  <c r="R8" i="3"/>
  <c r="P108" i="2"/>
  <c r="O109" i="3"/>
  <c r="S8" i="2" l="1"/>
  <c r="R9" i="3"/>
  <c r="P109" i="2"/>
  <c r="O110" i="3"/>
  <c r="T66" i="2"/>
  <c r="U66" i="2" s="1"/>
  <c r="V66" i="2" s="1"/>
  <c r="S67" i="3"/>
  <c r="P110" i="2" l="1"/>
  <c r="O111" i="3"/>
  <c r="S68" i="3"/>
  <c r="T67" i="2"/>
  <c r="U67" i="2" s="1"/>
  <c r="V67" i="2" s="1"/>
  <c r="S9" i="2"/>
  <c r="R10" i="3"/>
  <c r="S69" i="3" l="1"/>
  <c r="T68" i="2"/>
  <c r="U68" i="2" s="1"/>
  <c r="V68" i="2" s="1"/>
  <c r="S10" i="2"/>
  <c r="R11" i="3"/>
  <c r="O112" i="3"/>
  <c r="P111" i="2"/>
  <c r="S11" i="2" l="1"/>
  <c r="R12" i="3"/>
  <c r="P112" i="2"/>
  <c r="O113" i="3"/>
  <c r="T69" i="2"/>
  <c r="U69" i="2" s="1"/>
  <c r="V69" i="2" s="1"/>
  <c r="S70" i="3"/>
  <c r="P113" i="2" l="1"/>
  <c r="O114" i="3"/>
  <c r="T70" i="2"/>
  <c r="U70" i="2" s="1"/>
  <c r="V70" i="2" s="1"/>
  <c r="S71" i="3"/>
  <c r="S12" i="2"/>
  <c r="R13" i="3"/>
  <c r="S72" i="3" l="1"/>
  <c r="T71" i="2"/>
  <c r="U71" i="2" s="1"/>
  <c r="V71" i="2" s="1"/>
  <c r="R14" i="3"/>
  <c r="S13" i="2"/>
  <c r="P114" i="2"/>
  <c r="O115" i="3"/>
  <c r="P115" i="2" l="1"/>
  <c r="O116" i="3"/>
  <c r="S14" i="2"/>
  <c r="R15" i="3"/>
  <c r="S73" i="3"/>
  <c r="T72" i="2"/>
  <c r="U72" i="2" s="1"/>
  <c r="V72" i="2" s="1"/>
  <c r="S15" i="2" l="1"/>
  <c r="R16" i="3"/>
  <c r="P116" i="2"/>
  <c r="O117" i="3"/>
  <c r="T73" i="2"/>
  <c r="U73" i="2" s="1"/>
  <c r="V73" i="2" s="1"/>
  <c r="S74" i="3"/>
  <c r="P117" i="2" l="1"/>
  <c r="O118" i="3"/>
  <c r="T74" i="2"/>
  <c r="U74" i="2" s="1"/>
  <c r="V74" i="2" s="1"/>
  <c r="S75" i="3"/>
  <c r="S16" i="2"/>
  <c r="R17" i="3"/>
  <c r="S76" i="3" l="1"/>
  <c r="T75" i="2"/>
  <c r="U75" i="2" s="1"/>
  <c r="V75" i="2" s="1"/>
  <c r="R18" i="3"/>
  <c r="S17" i="2"/>
  <c r="P118" i="2"/>
  <c r="O119" i="3"/>
  <c r="O120" i="3" l="1"/>
  <c r="P119" i="2"/>
  <c r="S18" i="2"/>
  <c r="R19" i="3"/>
  <c r="T76" i="2"/>
  <c r="U76" i="2" s="1"/>
  <c r="V76" i="2" s="1"/>
  <c r="S77" i="3"/>
  <c r="T77" i="2" l="1"/>
  <c r="U77" i="2" s="1"/>
  <c r="V77" i="2" s="1"/>
  <c r="S78" i="3"/>
  <c r="R20" i="3"/>
  <c r="S19" i="2"/>
  <c r="P120" i="2"/>
  <c r="O121" i="3"/>
  <c r="S20" i="2" l="1"/>
  <c r="R21" i="3"/>
  <c r="P121" i="2"/>
  <c r="O122" i="3"/>
  <c r="T78" i="2"/>
  <c r="U78" i="2" s="1"/>
  <c r="V78" i="2" s="1"/>
  <c r="S79" i="3"/>
  <c r="P122" i="2" l="1"/>
  <c r="O123" i="3"/>
  <c r="S80" i="3"/>
  <c r="T79" i="2"/>
  <c r="U79" i="2" s="1"/>
  <c r="V79" i="2" s="1"/>
  <c r="S21" i="2"/>
  <c r="R22" i="3"/>
  <c r="S81" i="3" l="1"/>
  <c r="T80" i="2"/>
  <c r="U80" i="2" s="1"/>
  <c r="V80" i="2" s="1"/>
  <c r="S22" i="2"/>
  <c r="R23" i="3"/>
  <c r="P123" i="2"/>
  <c r="O124" i="3"/>
  <c r="S23" i="2" l="1"/>
  <c r="R24" i="3"/>
  <c r="P124" i="2"/>
  <c r="O125" i="3"/>
  <c r="T81" i="2"/>
  <c r="U81" i="2" s="1"/>
  <c r="V81" i="2" s="1"/>
  <c r="S82" i="3"/>
  <c r="P125" i="2" l="1"/>
  <c r="O126" i="3"/>
  <c r="S24" i="2"/>
  <c r="R25" i="3"/>
  <c r="T82" i="2"/>
  <c r="U82" i="2" s="1"/>
  <c r="V82" i="2" s="1"/>
  <c r="S83" i="3"/>
  <c r="S25" i="2" l="1"/>
  <c r="R26" i="3"/>
  <c r="S84" i="3"/>
  <c r="T83" i="2"/>
  <c r="U83" i="2" s="1"/>
  <c r="V83" i="2" s="1"/>
  <c r="P126" i="2"/>
  <c r="O127" i="3"/>
  <c r="T84" i="2" l="1"/>
  <c r="U84" i="2" s="1"/>
  <c r="V84" i="2" s="1"/>
  <c r="S85" i="3"/>
  <c r="P127" i="2"/>
  <c r="O128" i="3"/>
  <c r="S26" i="2"/>
  <c r="R27" i="3"/>
  <c r="P128" i="2" l="1"/>
  <c r="O129" i="3"/>
  <c r="S27" i="2"/>
  <c r="R28" i="3"/>
  <c r="T85" i="2"/>
  <c r="U85" i="2" s="1"/>
  <c r="V85" i="2" s="1"/>
  <c r="S86" i="3"/>
  <c r="S28" i="2" l="1"/>
  <c r="R29" i="3"/>
  <c r="T86" i="2"/>
  <c r="U86" i="2" s="1"/>
  <c r="V86" i="2" s="1"/>
  <c r="S87" i="3"/>
  <c r="P129" i="2"/>
  <c r="O130" i="3"/>
  <c r="T87" i="2" l="1"/>
  <c r="U87" i="2" s="1"/>
  <c r="V87" i="2" s="1"/>
  <c r="S88" i="3"/>
  <c r="P130" i="2"/>
  <c r="O131" i="3"/>
  <c r="S29" i="2"/>
  <c r="R30" i="3"/>
  <c r="P131" i="2" l="1"/>
  <c r="O132" i="3"/>
  <c r="S30" i="2"/>
  <c r="R31" i="3"/>
  <c r="S89" i="3"/>
  <c r="T89" i="2" s="1"/>
  <c r="T88" i="2"/>
  <c r="U88" i="2" s="1"/>
  <c r="V88" i="2" s="1"/>
  <c r="R32" i="3" l="1"/>
  <c r="S31" i="2"/>
  <c r="P132" i="2"/>
  <c r="O133" i="3"/>
  <c r="U89" i="2"/>
  <c r="V89" i="2" s="1"/>
  <c r="U52" i="3"/>
  <c r="P133" i="2" l="1"/>
  <c r="O134" i="3"/>
  <c r="U53" i="3"/>
  <c r="U52" i="2"/>
  <c r="V52" i="2" s="1"/>
  <c r="S32" i="2"/>
  <c r="R33" i="3"/>
  <c r="U54" i="3" l="1"/>
  <c r="U53" i="2"/>
  <c r="V53" i="2" s="1"/>
  <c r="S33" i="2"/>
  <c r="R34" i="3"/>
  <c r="P134" i="2"/>
  <c r="O135" i="3"/>
  <c r="S34" i="2" l="1"/>
  <c r="R35" i="3"/>
  <c r="O136" i="3"/>
  <c r="P135" i="2"/>
  <c r="U55" i="3"/>
  <c r="U54" i="2"/>
  <c r="V54" i="2" s="1"/>
  <c r="P136" i="2" l="1"/>
  <c r="O137" i="3"/>
  <c r="S35" i="2"/>
  <c r="R36" i="3"/>
  <c r="U56" i="3"/>
  <c r="U55" i="2"/>
  <c r="V55" i="2" s="1"/>
  <c r="U57" i="3" l="1"/>
  <c r="U56" i="2"/>
  <c r="V56" i="2" s="1"/>
  <c r="S36" i="2"/>
  <c r="R37" i="3"/>
  <c r="P137" i="2"/>
  <c r="O138" i="3"/>
  <c r="R38" i="3" l="1"/>
  <c r="S37" i="2"/>
  <c r="P138" i="2"/>
  <c r="O139" i="3"/>
  <c r="P139" i="2" s="1"/>
  <c r="Q102" i="3" s="1"/>
  <c r="U58" i="3"/>
  <c r="U57" i="2"/>
  <c r="V57" i="2" s="1"/>
  <c r="U59" i="3" l="1"/>
  <c r="U59" i="2" s="1"/>
  <c r="V59" i="2" s="1"/>
  <c r="U58" i="2"/>
  <c r="V58" i="2" s="1"/>
  <c r="Q102" i="2"/>
  <c r="R102" i="2" s="1"/>
  <c r="Q103" i="3"/>
  <c r="S38" i="2"/>
  <c r="R39" i="3"/>
  <c r="S39" i="2" s="1"/>
  <c r="U60" i="3" l="1"/>
  <c r="U60" i="2" s="1"/>
  <c r="V60" i="2" s="1"/>
  <c r="T2" i="3"/>
  <c r="T3" i="3" s="1"/>
  <c r="Q103" i="2"/>
  <c r="R103" i="2" s="1"/>
  <c r="Q104" i="3"/>
  <c r="U61" i="3" l="1"/>
  <c r="U61" i="2" s="1"/>
  <c r="V61" i="2" s="1"/>
  <c r="T2" i="2"/>
  <c r="U2" i="2" s="1"/>
  <c r="T3" i="2"/>
  <c r="U3" i="2" s="1"/>
  <c r="T4" i="3"/>
  <c r="Q104" i="2"/>
  <c r="R104" i="2" s="1"/>
  <c r="Q105" i="3"/>
  <c r="U62" i="3"/>
  <c r="U63" i="3" l="1"/>
  <c r="U64" i="3" s="1"/>
  <c r="U65" i="3" s="1"/>
  <c r="U66" i="3" s="1"/>
  <c r="U67" i="3" s="1"/>
  <c r="U68" i="3" s="1"/>
  <c r="U69" i="3" s="1"/>
  <c r="U70" i="3" s="1"/>
  <c r="U71" i="3" s="1"/>
  <c r="U72" i="3" s="1"/>
  <c r="U73" i="3" s="1"/>
  <c r="U74" i="3" s="1"/>
  <c r="U75" i="3" s="1"/>
  <c r="U76" i="3" s="1"/>
  <c r="U77" i="3" s="1"/>
  <c r="U78" i="3" s="1"/>
  <c r="U79" i="3" s="1"/>
  <c r="U80" i="3" s="1"/>
  <c r="U81" i="3" s="1"/>
  <c r="U82" i="3" s="1"/>
  <c r="U83" i="3" s="1"/>
  <c r="U84" i="3" s="1"/>
  <c r="U85" i="3" s="1"/>
  <c r="U86" i="3" s="1"/>
  <c r="U87" i="3" s="1"/>
  <c r="U88" i="3" s="1"/>
  <c r="U89" i="3" s="1"/>
  <c r="U62" i="2"/>
  <c r="V62" i="2" s="1"/>
  <c r="V90" i="2" s="1"/>
  <c r="W52" i="2" s="1"/>
  <c r="W52" i="3" s="1"/>
  <c r="T4" i="2"/>
  <c r="U4" i="2" s="1"/>
  <c r="T5" i="3"/>
  <c r="Q105" i="2"/>
  <c r="R105" i="2" s="1"/>
  <c r="Q106" i="3"/>
  <c r="T5" i="2" l="1"/>
  <c r="U5" i="2" s="1"/>
  <c r="T6" i="3"/>
  <c r="Q106" i="2"/>
  <c r="R106" i="2" s="1"/>
  <c r="Q107" i="3"/>
  <c r="W53" i="3"/>
  <c r="X52" i="2"/>
  <c r="W54" i="3" l="1"/>
  <c r="X53" i="2"/>
  <c r="Q107" i="2"/>
  <c r="R107" i="2" s="1"/>
  <c r="Q108" i="3"/>
  <c r="T7" i="3"/>
  <c r="T6" i="2"/>
  <c r="U6" i="2" s="1"/>
  <c r="Q108" i="2" l="1"/>
  <c r="R108" i="2" s="1"/>
  <c r="Q109" i="3"/>
  <c r="W55" i="3"/>
  <c r="X54" i="2"/>
  <c r="T7" i="2"/>
  <c r="U7" i="2" s="1"/>
  <c r="T8" i="3"/>
  <c r="X55" i="2" l="1"/>
  <c r="W56" i="3"/>
  <c r="T8" i="2"/>
  <c r="U8" i="2" s="1"/>
  <c r="T9" i="3"/>
  <c r="Q109" i="2"/>
  <c r="R109" i="2" s="1"/>
  <c r="Q110" i="3"/>
  <c r="T9" i="2" l="1"/>
  <c r="U9" i="2" s="1"/>
  <c r="T10" i="3"/>
  <c r="Q110" i="2"/>
  <c r="R110" i="2" s="1"/>
  <c r="Q111" i="3"/>
  <c r="X56" i="2"/>
  <c r="W57" i="3"/>
  <c r="W58" i="3" l="1"/>
  <c r="X57" i="2"/>
  <c r="Q111" i="2"/>
  <c r="R111" i="2" s="1"/>
  <c r="Q112" i="3"/>
  <c r="T10" i="2"/>
  <c r="U10" i="2" s="1"/>
  <c r="T11" i="3"/>
  <c r="T11" i="2" l="1"/>
  <c r="U11" i="2" s="1"/>
  <c r="T12" i="3"/>
  <c r="Q112" i="2"/>
  <c r="R112" i="2" s="1"/>
  <c r="Q113" i="3"/>
  <c r="X58" i="2"/>
  <c r="W59" i="3"/>
  <c r="T12" i="2" l="1"/>
  <c r="U12" i="2" s="1"/>
  <c r="T13" i="3"/>
  <c r="Q113" i="2"/>
  <c r="R113" i="2" s="1"/>
  <c r="Q114" i="3"/>
  <c r="X59" i="2"/>
  <c r="W60" i="3"/>
  <c r="Q114" i="2" l="1"/>
  <c r="R114" i="2" s="1"/>
  <c r="Q115" i="3"/>
  <c r="X60" i="2"/>
  <c r="W61" i="3"/>
  <c r="T13" i="2"/>
  <c r="U13" i="2" s="1"/>
  <c r="T14" i="3"/>
  <c r="Q115" i="2" l="1"/>
  <c r="R115" i="2" s="1"/>
  <c r="Q116" i="3"/>
  <c r="T15" i="3"/>
  <c r="T14" i="2"/>
  <c r="U14" i="2" s="1"/>
  <c r="X61" i="2"/>
  <c r="W62" i="3"/>
  <c r="X62" i="2" l="1"/>
  <c r="W63" i="3"/>
  <c r="Q116" i="2"/>
  <c r="R116" i="2" s="1"/>
  <c r="Q117" i="3"/>
  <c r="T16" i="3"/>
  <c r="T15" i="2"/>
  <c r="U15" i="2" s="1"/>
  <c r="Q117" i="2" l="1"/>
  <c r="R117" i="2" s="1"/>
  <c r="Q118" i="3"/>
  <c r="T16" i="2"/>
  <c r="U16" i="2" s="1"/>
  <c r="T17" i="3"/>
  <c r="X63" i="2"/>
  <c r="Y63" i="2" s="1"/>
  <c r="Z63" i="2" s="1"/>
  <c r="W64" i="3"/>
  <c r="W65" i="3" l="1"/>
  <c r="X64" i="2"/>
  <c r="Y64" i="2" s="1"/>
  <c r="Z64" i="2" s="1"/>
  <c r="Q119" i="3"/>
  <c r="Q118" i="2"/>
  <c r="R118" i="2" s="1"/>
  <c r="T17" i="2"/>
  <c r="U17" i="2" s="1"/>
  <c r="T18" i="3"/>
  <c r="T19" i="3" l="1"/>
  <c r="T18" i="2"/>
  <c r="U18" i="2" s="1"/>
  <c r="Q119" i="2"/>
  <c r="R119" i="2" s="1"/>
  <c r="Q120" i="3"/>
  <c r="X65" i="2"/>
  <c r="Y65" i="2" s="1"/>
  <c r="Z65" i="2" s="1"/>
  <c r="W66" i="3"/>
  <c r="Q120" i="2" l="1"/>
  <c r="R120" i="2" s="1"/>
  <c r="Q121" i="3"/>
  <c r="X66" i="2"/>
  <c r="Y66" i="2" s="1"/>
  <c r="Z66" i="2" s="1"/>
  <c r="W67" i="3"/>
  <c r="T19" i="2"/>
  <c r="U19" i="2" s="1"/>
  <c r="T20" i="3"/>
  <c r="T20" i="2" l="1"/>
  <c r="U20" i="2" s="1"/>
  <c r="T21" i="3"/>
  <c r="Q121" i="2"/>
  <c r="R121" i="2" s="1"/>
  <c r="Q122" i="3"/>
  <c r="X67" i="2"/>
  <c r="Y67" i="2" s="1"/>
  <c r="Z67" i="2" s="1"/>
  <c r="W68" i="3"/>
  <c r="Q123" i="3" l="1"/>
  <c r="Q122" i="2"/>
  <c r="R122" i="2" s="1"/>
  <c r="W69" i="3"/>
  <c r="X68" i="2"/>
  <c r="Y68" i="2" s="1"/>
  <c r="Z68" i="2" s="1"/>
  <c r="T21" i="2"/>
  <c r="U21" i="2" s="1"/>
  <c r="T22" i="3"/>
  <c r="X69" i="2" l="1"/>
  <c r="Y69" i="2" s="1"/>
  <c r="Z69" i="2" s="1"/>
  <c r="W70" i="3"/>
  <c r="T23" i="3"/>
  <c r="T22" i="2"/>
  <c r="U22" i="2" s="1"/>
  <c r="Q124" i="3"/>
  <c r="Q123" i="2"/>
  <c r="R123" i="2" s="1"/>
  <c r="T23" i="2" l="1"/>
  <c r="U23" i="2" s="1"/>
  <c r="T24" i="3"/>
  <c r="Q124" i="2"/>
  <c r="R124" i="2" s="1"/>
  <c r="Q125" i="3"/>
  <c r="X70" i="2"/>
  <c r="Y70" i="2" s="1"/>
  <c r="Z70" i="2" s="1"/>
  <c r="W71" i="3"/>
  <c r="Q125" i="2" l="1"/>
  <c r="R125" i="2" s="1"/>
  <c r="Q126" i="3"/>
  <c r="W72" i="3"/>
  <c r="X71" i="2"/>
  <c r="Y71" i="2" s="1"/>
  <c r="Z71" i="2" s="1"/>
  <c r="T24" i="2"/>
  <c r="U24" i="2" s="1"/>
  <c r="T25" i="3"/>
  <c r="W73" i="3" l="1"/>
  <c r="X72" i="2"/>
  <c r="Y72" i="2" s="1"/>
  <c r="Z72" i="2" s="1"/>
  <c r="T25" i="2"/>
  <c r="U25" i="2" s="1"/>
  <c r="T26" i="3"/>
  <c r="Q127" i="3"/>
  <c r="Q126" i="2"/>
  <c r="R126" i="2" s="1"/>
  <c r="T27" i="3" l="1"/>
  <c r="T26" i="2"/>
  <c r="U26" i="2" s="1"/>
  <c r="Q127" i="2"/>
  <c r="R127" i="2" s="1"/>
  <c r="Q128" i="3"/>
  <c r="X73" i="2"/>
  <c r="Y73" i="2" s="1"/>
  <c r="Z73" i="2" s="1"/>
  <c r="W74" i="3"/>
  <c r="Q128" i="2" l="1"/>
  <c r="R128" i="2" s="1"/>
  <c r="Q129" i="3"/>
  <c r="X74" i="2"/>
  <c r="Y74" i="2" s="1"/>
  <c r="Z74" i="2" s="1"/>
  <c r="W75" i="3"/>
  <c r="T27" i="2"/>
  <c r="U27" i="2" s="1"/>
  <c r="T28" i="3"/>
  <c r="T28" i="2" l="1"/>
  <c r="U28" i="2" s="1"/>
  <c r="T29" i="3"/>
  <c r="Q129" i="2"/>
  <c r="R129" i="2" s="1"/>
  <c r="Q130" i="3"/>
  <c r="X75" i="2"/>
  <c r="Y75" i="2" s="1"/>
  <c r="Z75" i="2" s="1"/>
  <c r="W76" i="3"/>
  <c r="T29" i="2" l="1"/>
  <c r="U29" i="2" s="1"/>
  <c r="T30" i="3"/>
  <c r="X76" i="2"/>
  <c r="Y76" i="2" s="1"/>
  <c r="Z76" i="2" s="1"/>
  <c r="W77" i="3"/>
  <c r="Q131" i="3"/>
  <c r="Q130" i="2"/>
  <c r="R130" i="2" s="1"/>
  <c r="Q132" i="3" l="1"/>
  <c r="Q131" i="2"/>
  <c r="R131" i="2" s="1"/>
  <c r="W78" i="3"/>
  <c r="X77" i="2"/>
  <c r="Y77" i="2" s="1"/>
  <c r="Z77" i="2" s="1"/>
  <c r="T31" i="3"/>
  <c r="T30" i="2"/>
  <c r="U30" i="2" s="1"/>
  <c r="X78" i="2" l="1"/>
  <c r="Y78" i="2" s="1"/>
  <c r="Z78" i="2" s="1"/>
  <c r="W79" i="3"/>
  <c r="T31" i="2"/>
  <c r="U31" i="2" s="1"/>
  <c r="T32" i="3"/>
  <c r="Q132" i="2"/>
  <c r="R132" i="2" s="1"/>
  <c r="Q133" i="3"/>
  <c r="T32" i="2" l="1"/>
  <c r="U32" i="2" s="1"/>
  <c r="T33" i="3"/>
  <c r="Q133" i="2"/>
  <c r="R133" i="2" s="1"/>
  <c r="Q134" i="3"/>
  <c r="X79" i="2"/>
  <c r="Y79" i="2" s="1"/>
  <c r="Z79" i="2" s="1"/>
  <c r="W80" i="3"/>
  <c r="W81" i="3" l="1"/>
  <c r="X80" i="2"/>
  <c r="Y80" i="2" s="1"/>
  <c r="Z80" i="2" s="1"/>
  <c r="T33" i="2"/>
  <c r="U33" i="2" s="1"/>
  <c r="T34" i="3"/>
  <c r="Q134" i="2"/>
  <c r="R134" i="2" s="1"/>
  <c r="Q135" i="3"/>
  <c r="Q135" i="2" l="1"/>
  <c r="R135" i="2" s="1"/>
  <c r="Q136" i="3"/>
  <c r="T35" i="3"/>
  <c r="T34" i="2"/>
  <c r="U34" i="2" s="1"/>
  <c r="X81" i="2"/>
  <c r="Y81" i="2" s="1"/>
  <c r="Z81" i="2" s="1"/>
  <c r="W82" i="3"/>
  <c r="T36" i="3" l="1"/>
  <c r="T35" i="2"/>
  <c r="U35" i="2" s="1"/>
  <c r="X82" i="2"/>
  <c r="Y82" i="2" s="1"/>
  <c r="Z82" i="2" s="1"/>
  <c r="W83" i="3"/>
  <c r="Q136" i="2"/>
  <c r="R136" i="2" s="1"/>
  <c r="Q137" i="3"/>
  <c r="X83" i="2" l="1"/>
  <c r="Y83" i="2" s="1"/>
  <c r="Z83" i="2" s="1"/>
  <c r="W84" i="3"/>
  <c r="Q137" i="2"/>
  <c r="R137" i="2" s="1"/>
  <c r="Q138" i="3"/>
  <c r="T36" i="2"/>
  <c r="U36" i="2" s="1"/>
  <c r="T37" i="3"/>
  <c r="Q139" i="3" l="1"/>
  <c r="Q138" i="2"/>
  <c r="R138" i="2" s="1"/>
  <c r="T38" i="3"/>
  <c r="T37" i="2"/>
  <c r="U37" i="2" s="1"/>
  <c r="X84" i="2"/>
  <c r="Y84" i="2" s="1"/>
  <c r="Z84" i="2" s="1"/>
  <c r="W85" i="3"/>
  <c r="X85" i="2" l="1"/>
  <c r="Y85" i="2" s="1"/>
  <c r="Z85" i="2" s="1"/>
  <c r="W86" i="3"/>
  <c r="T39" i="3"/>
  <c r="T39" i="2" s="1"/>
  <c r="U39" i="2" s="1"/>
  <c r="T38" i="2"/>
  <c r="U38" i="2" s="1"/>
  <c r="Q139" i="2"/>
  <c r="R139" i="2" s="1"/>
  <c r="R140" i="2" s="1"/>
  <c r="S102" i="2" s="1"/>
  <c r="S102" i="3" s="1"/>
  <c r="U40" i="2" l="1"/>
  <c r="V2" i="2" s="1"/>
  <c r="S103" i="3"/>
  <c r="T102" i="2"/>
  <c r="X86" i="2"/>
  <c r="Y86" i="2" s="1"/>
  <c r="Z86" i="2" s="1"/>
  <c r="W87" i="3"/>
  <c r="V2" i="3" l="1"/>
  <c r="V3" i="3" s="1"/>
  <c r="T103" i="2"/>
  <c r="S104" i="3"/>
  <c r="X87" i="2"/>
  <c r="Y87" i="2" s="1"/>
  <c r="Z87" i="2" s="1"/>
  <c r="W88" i="3"/>
  <c r="W2" i="2" l="1"/>
  <c r="W89" i="3"/>
  <c r="X89" i="2" s="1"/>
  <c r="X88" i="2"/>
  <c r="Y88" i="2" s="1"/>
  <c r="Z88" i="2" s="1"/>
  <c r="T104" i="2"/>
  <c r="S105" i="3"/>
  <c r="W3" i="2"/>
  <c r="V4" i="3"/>
  <c r="V5" i="3" l="1"/>
  <c r="W4" i="2"/>
  <c r="T105" i="2"/>
  <c r="S106" i="3"/>
  <c r="Y89" i="2"/>
  <c r="Z89" i="2" s="1"/>
  <c r="Y52" i="3"/>
  <c r="Y53" i="3" l="1"/>
  <c r="Y52" i="2"/>
  <c r="Z52" i="2" s="1"/>
  <c r="W5" i="2"/>
  <c r="V6" i="3"/>
  <c r="T106" i="2"/>
  <c r="S107" i="3"/>
  <c r="W6" i="2" l="1"/>
  <c r="V7" i="3"/>
  <c r="T107" i="2"/>
  <c r="S108" i="3"/>
  <c r="Y54" i="3"/>
  <c r="Y53" i="2"/>
  <c r="Z53" i="2" s="1"/>
  <c r="W7" i="2" l="1"/>
  <c r="V8" i="3"/>
  <c r="T108" i="2"/>
  <c r="S109" i="3"/>
  <c r="Y55" i="3"/>
  <c r="Y54" i="2"/>
  <c r="Z54" i="2" s="1"/>
  <c r="W8" i="2" l="1"/>
  <c r="V9" i="3"/>
  <c r="Y56" i="3"/>
  <c r="Y55" i="2"/>
  <c r="Z55" i="2" s="1"/>
  <c r="T109" i="2"/>
  <c r="S110" i="3"/>
  <c r="Y57" i="3" l="1"/>
  <c r="Y56" i="2"/>
  <c r="Z56" i="2" s="1"/>
  <c r="S111" i="3"/>
  <c r="T110" i="2"/>
  <c r="W9" i="2"/>
  <c r="V10" i="3"/>
  <c r="T111" i="2" l="1"/>
  <c r="S112" i="3"/>
  <c r="W10" i="2"/>
  <c r="V11" i="3"/>
  <c r="Y58" i="3"/>
  <c r="Y57" i="2"/>
  <c r="Z57" i="2" s="1"/>
  <c r="Y59" i="3" l="1"/>
  <c r="Y60" i="3" s="1"/>
  <c r="Y58" i="2"/>
  <c r="Z58" i="2" s="1"/>
  <c r="W11" i="2"/>
  <c r="V12" i="3"/>
  <c r="T112" i="2"/>
  <c r="S113" i="3"/>
  <c r="Y59" i="2" l="1"/>
  <c r="Z59" i="2" s="1"/>
  <c r="W12" i="2"/>
  <c r="V13" i="3"/>
  <c r="T113" i="2"/>
  <c r="S114" i="3"/>
  <c r="Y61" i="3"/>
  <c r="Y60" i="2"/>
  <c r="Z60" i="2" s="1"/>
  <c r="Y62" i="3" l="1"/>
  <c r="Y61" i="2"/>
  <c r="Z61" i="2" s="1"/>
  <c r="S115" i="3"/>
  <c r="T114" i="2"/>
  <c r="W13" i="2"/>
  <c r="V14" i="3"/>
  <c r="W14" i="2" l="1"/>
  <c r="V15" i="3"/>
  <c r="S116" i="3"/>
  <c r="T115" i="2"/>
  <c r="Y63" i="3"/>
  <c r="Y64" i="3" s="1"/>
  <c r="Y65" i="3" s="1"/>
  <c r="Y66" i="3" s="1"/>
  <c r="Y67" i="3" s="1"/>
  <c r="Y68" i="3" s="1"/>
  <c r="Y69" i="3" s="1"/>
  <c r="Y70" i="3" s="1"/>
  <c r="Y71" i="3" s="1"/>
  <c r="Y72" i="3" s="1"/>
  <c r="Y73" i="3" s="1"/>
  <c r="Y74" i="3" s="1"/>
  <c r="Y75" i="3" s="1"/>
  <c r="Y76" i="3" s="1"/>
  <c r="Y77" i="3" s="1"/>
  <c r="Y78" i="3" s="1"/>
  <c r="Y79" i="3" s="1"/>
  <c r="Y80" i="3" s="1"/>
  <c r="Y81" i="3" s="1"/>
  <c r="Y82" i="3" s="1"/>
  <c r="Y83" i="3" s="1"/>
  <c r="Y84" i="3" s="1"/>
  <c r="Y85" i="3" s="1"/>
  <c r="Y86" i="3" s="1"/>
  <c r="Y87" i="3" s="1"/>
  <c r="Y88" i="3" s="1"/>
  <c r="Y89" i="3" s="1"/>
  <c r="Y62" i="2"/>
  <c r="Z62" i="2" s="1"/>
  <c r="Z90" i="2" s="1"/>
  <c r="AA52" i="2" s="1"/>
  <c r="AA52" i="3" s="1"/>
  <c r="T116" i="2" l="1"/>
  <c r="S117" i="3"/>
  <c r="AA53" i="3"/>
  <c r="AB52" i="2"/>
  <c r="W15" i="2"/>
  <c r="V16" i="3"/>
  <c r="AB53" i="2" l="1"/>
  <c r="AA54" i="3"/>
  <c r="W16" i="2"/>
  <c r="V17" i="3"/>
  <c r="T117" i="2"/>
  <c r="S118" i="3"/>
  <c r="T118" i="2" l="1"/>
  <c r="S119" i="3"/>
  <c r="AB54" i="2"/>
  <c r="AA55" i="3"/>
  <c r="W17" i="2"/>
  <c r="V18" i="3"/>
  <c r="AA56" i="3" l="1"/>
  <c r="AB55" i="2"/>
  <c r="W18" i="2"/>
  <c r="V19" i="3"/>
  <c r="T119" i="2"/>
  <c r="S120" i="3"/>
  <c r="S121" i="3" l="1"/>
  <c r="T120" i="2"/>
  <c r="W19" i="2"/>
  <c r="V20" i="3"/>
  <c r="AA57" i="3"/>
  <c r="AB56" i="2"/>
  <c r="W20" i="2" l="1"/>
  <c r="V21" i="3"/>
  <c r="AB57" i="2"/>
  <c r="AA58" i="3"/>
  <c r="T121" i="2"/>
  <c r="S122" i="3"/>
  <c r="T122" i="2" l="1"/>
  <c r="S123" i="3"/>
  <c r="AB58" i="2"/>
  <c r="AA59" i="3"/>
  <c r="W21" i="2"/>
  <c r="V22" i="3"/>
  <c r="AA60" i="3" l="1"/>
  <c r="AB59" i="2"/>
  <c r="W22" i="2"/>
  <c r="V23" i="3"/>
  <c r="S124" i="3"/>
  <c r="T123" i="2"/>
  <c r="T124" i="2" l="1"/>
  <c r="S125" i="3"/>
  <c r="AB60" i="2"/>
  <c r="AA61" i="3"/>
  <c r="W23" i="2"/>
  <c r="V24" i="3"/>
  <c r="W24" i="2" l="1"/>
  <c r="V25" i="3"/>
  <c r="T125" i="2"/>
  <c r="S126" i="3"/>
  <c r="AA62" i="3"/>
  <c r="AB61" i="2"/>
  <c r="W25" i="2" l="1"/>
  <c r="V26" i="3"/>
  <c r="AA63" i="3"/>
  <c r="AB62" i="2"/>
  <c r="S127" i="3"/>
  <c r="T126" i="2"/>
  <c r="AB63" i="2" l="1"/>
  <c r="AC63" i="2" s="1"/>
  <c r="AD63" i="2" s="1"/>
  <c r="AA64" i="3"/>
  <c r="T127" i="2"/>
  <c r="S128" i="3"/>
  <c r="W26" i="2"/>
  <c r="V27" i="3"/>
  <c r="T128" i="2" l="1"/>
  <c r="S129" i="3"/>
  <c r="W27" i="2"/>
  <c r="V28" i="3"/>
  <c r="AB64" i="2"/>
  <c r="AC64" i="2" s="1"/>
  <c r="AD64" i="2" s="1"/>
  <c r="AA65" i="3"/>
  <c r="V29" i="3" l="1"/>
  <c r="W28" i="2"/>
  <c r="AB65" i="2"/>
  <c r="AC65" i="2" s="1"/>
  <c r="AD65" i="2" s="1"/>
  <c r="AA66" i="3"/>
  <c r="T129" i="2"/>
  <c r="S130" i="3"/>
  <c r="T130" i="2" l="1"/>
  <c r="S131" i="3"/>
  <c r="AA67" i="3"/>
  <c r="AB66" i="2"/>
  <c r="AC66" i="2" s="1"/>
  <c r="AD66" i="2" s="1"/>
  <c r="W29" i="2"/>
  <c r="V30" i="3"/>
  <c r="AA68" i="3" l="1"/>
  <c r="AB67" i="2"/>
  <c r="AC67" i="2" s="1"/>
  <c r="AD67" i="2" s="1"/>
  <c r="W30" i="2"/>
  <c r="V31" i="3"/>
  <c r="T131" i="2"/>
  <c r="S132" i="3"/>
  <c r="V32" i="3" l="1"/>
  <c r="W31" i="2"/>
  <c r="T132" i="2"/>
  <c r="S133" i="3"/>
  <c r="AA69" i="3"/>
  <c r="AB68" i="2"/>
  <c r="AC68" i="2" s="1"/>
  <c r="AD68" i="2" s="1"/>
  <c r="T133" i="2" l="1"/>
  <c r="S134" i="3"/>
  <c r="AB69" i="2"/>
  <c r="AC69" i="2" s="1"/>
  <c r="AD69" i="2" s="1"/>
  <c r="AA70" i="3"/>
  <c r="W32" i="2"/>
  <c r="V33" i="3"/>
  <c r="AB70" i="2" l="1"/>
  <c r="AC70" i="2" s="1"/>
  <c r="AD70" i="2" s="1"/>
  <c r="AA71" i="3"/>
  <c r="V34" i="3"/>
  <c r="W33" i="2"/>
  <c r="S135" i="3"/>
  <c r="T134" i="2"/>
  <c r="S136" i="3" l="1"/>
  <c r="T135" i="2"/>
  <c r="W34" i="2"/>
  <c r="V35" i="3"/>
  <c r="AA72" i="3"/>
  <c r="AB71" i="2"/>
  <c r="AC71" i="2" s="1"/>
  <c r="AD71" i="2" s="1"/>
  <c r="W35" i="2" l="1"/>
  <c r="V36" i="3"/>
  <c r="AA73" i="3"/>
  <c r="AB72" i="2"/>
  <c r="AC72" i="2" s="1"/>
  <c r="AD72" i="2" s="1"/>
  <c r="T136" i="2"/>
  <c r="S137" i="3"/>
  <c r="AB73" i="2" l="1"/>
  <c r="AC73" i="2" s="1"/>
  <c r="AD73" i="2" s="1"/>
  <c r="AA74" i="3"/>
  <c r="T137" i="2"/>
  <c r="S138" i="3"/>
  <c r="V37" i="3"/>
  <c r="W36" i="2"/>
  <c r="V38" i="3" l="1"/>
  <c r="W37" i="2"/>
  <c r="S139" i="3"/>
  <c r="T139" i="2" s="1"/>
  <c r="T138" i="2"/>
  <c r="AB74" i="2"/>
  <c r="AC74" i="2" s="1"/>
  <c r="AD74" i="2" s="1"/>
  <c r="AA75" i="3"/>
  <c r="U102" i="3" l="1"/>
  <c r="U102" i="2" s="1"/>
  <c r="V102" i="2" s="1"/>
  <c r="AA76" i="3"/>
  <c r="AB75" i="2"/>
  <c r="AC75" i="2" s="1"/>
  <c r="AD75" i="2" s="1"/>
  <c r="W38" i="2"/>
  <c r="V39" i="3"/>
  <c r="W39" i="2" s="1"/>
  <c r="U103" i="3" l="1"/>
  <c r="U103" i="2" s="1"/>
  <c r="V103" i="2" s="1"/>
  <c r="X2" i="3"/>
  <c r="X2" i="2" s="1"/>
  <c r="Y2" i="2" s="1"/>
  <c r="AB76" i="2"/>
  <c r="AC76" i="2" s="1"/>
  <c r="AD76" i="2" s="1"/>
  <c r="AA77" i="3"/>
  <c r="U104" i="3"/>
  <c r="X3" i="3" l="1"/>
  <c r="X3" i="2" s="1"/>
  <c r="Y3" i="2" s="1"/>
  <c r="U104" i="2"/>
  <c r="V104" i="2" s="1"/>
  <c r="U105" i="3"/>
  <c r="AB77" i="2"/>
  <c r="AC77" i="2" s="1"/>
  <c r="AD77" i="2" s="1"/>
  <c r="AA78" i="3"/>
  <c r="X4" i="3" l="1"/>
  <c r="X4" i="2" s="1"/>
  <c r="Y4" i="2" s="1"/>
  <c r="AA79" i="3"/>
  <c r="AB78" i="2"/>
  <c r="AC78" i="2" s="1"/>
  <c r="AD78" i="2" s="1"/>
  <c r="U105" i="2"/>
  <c r="V105" i="2" s="1"/>
  <c r="U106" i="3"/>
  <c r="X5" i="3" l="1"/>
  <c r="X5" i="2" s="1"/>
  <c r="Y5" i="2" s="1"/>
  <c r="U106" i="2"/>
  <c r="V106" i="2" s="1"/>
  <c r="U107" i="3"/>
  <c r="AA80" i="3"/>
  <c r="AB79" i="2"/>
  <c r="AC79" i="2" s="1"/>
  <c r="AD79" i="2" s="1"/>
  <c r="X6" i="3"/>
  <c r="U107" i="2" l="1"/>
  <c r="V107" i="2" s="1"/>
  <c r="U108" i="3"/>
  <c r="AB80" i="2"/>
  <c r="AC80" i="2" s="1"/>
  <c r="AD80" i="2" s="1"/>
  <c r="AA81" i="3"/>
  <c r="X6" i="2"/>
  <c r="Y6" i="2" s="1"/>
  <c r="X7" i="3"/>
  <c r="AB81" i="2" l="1"/>
  <c r="AC81" i="2" s="1"/>
  <c r="AD81" i="2" s="1"/>
  <c r="AA82" i="3"/>
  <c r="X7" i="2"/>
  <c r="Y7" i="2" s="1"/>
  <c r="X8" i="3"/>
  <c r="U109" i="3"/>
  <c r="U108" i="2"/>
  <c r="V108" i="2" s="1"/>
  <c r="X8" i="2" l="1"/>
  <c r="Y8" i="2" s="1"/>
  <c r="X9" i="3"/>
  <c r="U109" i="2"/>
  <c r="V109" i="2" s="1"/>
  <c r="U110" i="3"/>
  <c r="AB82" i="2"/>
  <c r="AC82" i="2" s="1"/>
  <c r="AD82" i="2" s="1"/>
  <c r="AA83" i="3"/>
  <c r="U110" i="2" l="1"/>
  <c r="V110" i="2" s="1"/>
  <c r="U111" i="3"/>
  <c r="AA84" i="3"/>
  <c r="AB83" i="2"/>
  <c r="AC83" i="2" s="1"/>
  <c r="AD83" i="2" s="1"/>
  <c r="X10" i="3"/>
  <c r="X9" i="2"/>
  <c r="Y9" i="2" s="1"/>
  <c r="AB84" i="2" l="1"/>
  <c r="AC84" i="2" s="1"/>
  <c r="AD84" i="2" s="1"/>
  <c r="AA85" i="3"/>
  <c r="U112" i="3"/>
  <c r="U111" i="2"/>
  <c r="V111" i="2" s="1"/>
  <c r="X10" i="2"/>
  <c r="Y10" i="2" s="1"/>
  <c r="X11" i="3"/>
  <c r="X12" i="3" l="1"/>
  <c r="X11" i="2"/>
  <c r="Y11" i="2" s="1"/>
  <c r="U113" i="3"/>
  <c r="U112" i="2"/>
  <c r="V112" i="2" s="1"/>
  <c r="AB85" i="2"/>
  <c r="AC85" i="2" s="1"/>
  <c r="AD85" i="2" s="1"/>
  <c r="AA86" i="3"/>
  <c r="U114" i="3" l="1"/>
  <c r="U113" i="2"/>
  <c r="V113" i="2" s="1"/>
  <c r="AA87" i="3"/>
  <c r="AB86" i="2"/>
  <c r="AC86" i="2" s="1"/>
  <c r="AD86" i="2" s="1"/>
  <c r="X12" i="2"/>
  <c r="Y12" i="2" s="1"/>
  <c r="X13" i="3"/>
  <c r="AA88" i="3" l="1"/>
  <c r="AB87" i="2"/>
  <c r="AC87" i="2" s="1"/>
  <c r="AD87" i="2" s="1"/>
  <c r="X14" i="3"/>
  <c r="X13" i="2"/>
  <c r="Y13" i="2" s="1"/>
  <c r="U114" i="2"/>
  <c r="V114" i="2" s="1"/>
  <c r="U115" i="3"/>
  <c r="U115" i="2" l="1"/>
  <c r="V115" i="2" s="1"/>
  <c r="U116" i="3"/>
  <c r="X14" i="2"/>
  <c r="Y14" i="2" s="1"/>
  <c r="X15" i="3"/>
  <c r="AB88" i="2"/>
  <c r="AC88" i="2" s="1"/>
  <c r="AD88" i="2" s="1"/>
  <c r="AA89" i="3"/>
  <c r="AB89" i="2" s="1"/>
  <c r="AC89" i="2" l="1"/>
  <c r="AD89" i="2" s="1"/>
  <c r="AC52" i="3"/>
  <c r="U117" i="3"/>
  <c r="U116" i="2"/>
  <c r="V116" i="2" s="1"/>
  <c r="X15" i="2"/>
  <c r="Y15" i="2" s="1"/>
  <c r="X16" i="3"/>
  <c r="X16" i="2" l="1"/>
  <c r="Y16" i="2" s="1"/>
  <c r="X17" i="3"/>
  <c r="U117" i="2"/>
  <c r="V117" i="2" s="1"/>
  <c r="U118" i="3"/>
  <c r="AC53" i="3"/>
  <c r="AC52" i="2"/>
  <c r="AD52" i="2" s="1"/>
  <c r="U118" i="2" l="1"/>
  <c r="V118" i="2" s="1"/>
  <c r="U119" i="3"/>
  <c r="AC54" i="3"/>
  <c r="AC53" i="2"/>
  <c r="AD53" i="2" s="1"/>
  <c r="X18" i="3"/>
  <c r="X17" i="2"/>
  <c r="Y17" i="2" s="1"/>
  <c r="U119" i="2" l="1"/>
  <c r="V119" i="2" s="1"/>
  <c r="U120" i="3"/>
  <c r="X19" i="3"/>
  <c r="X18" i="2"/>
  <c r="Y18" i="2" s="1"/>
  <c r="AC55" i="3"/>
  <c r="AC54" i="2"/>
  <c r="AD54" i="2" s="1"/>
  <c r="AC56" i="3" l="1"/>
  <c r="AC55" i="2"/>
  <c r="AD55" i="2" s="1"/>
  <c r="U121" i="3"/>
  <c r="U120" i="2"/>
  <c r="V120" i="2" s="1"/>
  <c r="X20" i="3"/>
  <c r="X19" i="2"/>
  <c r="Y19" i="2" s="1"/>
  <c r="U121" i="2" l="1"/>
  <c r="V121" i="2" s="1"/>
  <c r="U122" i="3"/>
  <c r="X20" i="2"/>
  <c r="Y20" i="2" s="1"/>
  <c r="X21" i="3"/>
  <c r="AC57" i="3"/>
  <c r="AC56" i="2"/>
  <c r="AD56" i="2" s="1"/>
  <c r="U122" i="2" l="1"/>
  <c r="V122" i="2" s="1"/>
  <c r="U123" i="3"/>
  <c r="AC58" i="3"/>
  <c r="AC57" i="2"/>
  <c r="AD57" i="2" s="1"/>
  <c r="X22" i="3"/>
  <c r="X21" i="2"/>
  <c r="Y21" i="2" s="1"/>
  <c r="AC59" i="3" l="1"/>
  <c r="AC60" i="3" s="1"/>
  <c r="AC58" i="2"/>
  <c r="AD58" i="2" s="1"/>
  <c r="U124" i="3"/>
  <c r="U123" i="2"/>
  <c r="V123" i="2" s="1"/>
  <c r="X23" i="3"/>
  <c r="X22" i="2"/>
  <c r="Y22" i="2" s="1"/>
  <c r="AC59" i="2" l="1"/>
  <c r="AD59" i="2" s="1"/>
  <c r="U125" i="3"/>
  <c r="U124" i="2"/>
  <c r="V124" i="2" s="1"/>
  <c r="X23" i="2"/>
  <c r="Y23" i="2" s="1"/>
  <c r="X24" i="3"/>
  <c r="AC61" i="3"/>
  <c r="AC60" i="2"/>
  <c r="AD60" i="2" s="1"/>
  <c r="AC62" i="3" l="1"/>
  <c r="AC61" i="2"/>
  <c r="AD61" i="2" s="1"/>
  <c r="X24" i="2"/>
  <c r="Y24" i="2" s="1"/>
  <c r="X25" i="3"/>
  <c r="U125" i="2"/>
  <c r="V125" i="2" s="1"/>
  <c r="U126" i="3"/>
  <c r="X26" i="3" l="1"/>
  <c r="X25" i="2"/>
  <c r="Y25" i="2" s="1"/>
  <c r="U126" i="2"/>
  <c r="V126" i="2" s="1"/>
  <c r="U127" i="3"/>
  <c r="AC63" i="3"/>
  <c r="AC64" i="3" s="1"/>
  <c r="AC65" i="3" s="1"/>
  <c r="AC66" i="3" s="1"/>
  <c r="AC67" i="3" s="1"/>
  <c r="AC68" i="3" s="1"/>
  <c r="AC69" i="3" s="1"/>
  <c r="AC70" i="3" s="1"/>
  <c r="AC71" i="3" s="1"/>
  <c r="AC72" i="3" s="1"/>
  <c r="AC73" i="3" s="1"/>
  <c r="AC74" i="3" s="1"/>
  <c r="AC75" i="3" s="1"/>
  <c r="AC76" i="3" s="1"/>
  <c r="AC77" i="3" s="1"/>
  <c r="AC78" i="3" s="1"/>
  <c r="AC79" i="3" s="1"/>
  <c r="AC80" i="3" s="1"/>
  <c r="AC81" i="3" s="1"/>
  <c r="AC82" i="3" s="1"/>
  <c r="AC83" i="3" s="1"/>
  <c r="AC84" i="3" s="1"/>
  <c r="AC85" i="3" s="1"/>
  <c r="AC86" i="3" s="1"/>
  <c r="AC87" i="3" s="1"/>
  <c r="AC88" i="3" s="1"/>
  <c r="AC89" i="3" s="1"/>
  <c r="AC62" i="2"/>
  <c r="AD62" i="2" s="1"/>
  <c r="AD90" i="2" s="1"/>
  <c r="AE52" i="2" s="1"/>
  <c r="AE52" i="3" s="1"/>
  <c r="AE53" i="3" l="1"/>
  <c r="AF52" i="2"/>
  <c r="U128" i="3"/>
  <c r="U127" i="2"/>
  <c r="V127" i="2" s="1"/>
  <c r="X26" i="2"/>
  <c r="Y26" i="2" s="1"/>
  <c r="X27" i="3"/>
  <c r="AE54" i="3" l="1"/>
  <c r="AF53" i="2"/>
  <c r="AG53" i="2" s="1"/>
  <c r="AH53" i="2" s="1"/>
  <c r="X27" i="2"/>
  <c r="Y27" i="2" s="1"/>
  <c r="X28" i="3"/>
  <c r="U128" i="2"/>
  <c r="V128" i="2" s="1"/>
  <c r="U129" i="3"/>
  <c r="AG52" i="2"/>
  <c r="AH52" i="2" s="1"/>
  <c r="X28" i="2" l="1"/>
  <c r="Y28" i="2" s="1"/>
  <c r="X29" i="3"/>
  <c r="U129" i="2"/>
  <c r="V129" i="2" s="1"/>
  <c r="U130" i="3"/>
  <c r="AF54" i="2"/>
  <c r="AE55" i="3"/>
  <c r="U130" i="2" l="1"/>
  <c r="V130" i="2" s="1"/>
  <c r="U131" i="3"/>
  <c r="AF55" i="2"/>
  <c r="AG55" i="2" s="1"/>
  <c r="AH55" i="2" s="1"/>
  <c r="AE56" i="3"/>
  <c r="AG54" i="2"/>
  <c r="AH54" i="2" s="1"/>
  <c r="X30" i="3"/>
  <c r="X29" i="2"/>
  <c r="Y29" i="2" s="1"/>
  <c r="U131" i="2" l="1"/>
  <c r="V131" i="2" s="1"/>
  <c r="U132" i="3"/>
  <c r="X30" i="2"/>
  <c r="Y30" i="2" s="1"/>
  <c r="X31" i="3"/>
  <c r="AF56" i="2"/>
  <c r="AG56" i="2" s="1"/>
  <c r="AH56" i="2" s="1"/>
  <c r="AE57" i="3"/>
  <c r="AE58" i="3" l="1"/>
  <c r="AF57" i="2"/>
  <c r="U132" i="2"/>
  <c r="V132" i="2" s="1"/>
  <c r="U133" i="3"/>
  <c r="X31" i="2"/>
  <c r="Y31" i="2" s="1"/>
  <c r="X32" i="3"/>
  <c r="U134" i="3" l="1"/>
  <c r="U133" i="2"/>
  <c r="V133" i="2" s="1"/>
  <c r="X32" i="2"/>
  <c r="Y32" i="2" s="1"/>
  <c r="X33" i="3"/>
  <c r="AG57" i="2"/>
  <c r="AH57" i="2" s="1"/>
  <c r="AE59" i="3"/>
  <c r="AF58" i="2"/>
  <c r="AG58" i="2" s="1"/>
  <c r="AH58" i="2" s="1"/>
  <c r="AE60" i="3" l="1"/>
  <c r="AF59" i="2"/>
  <c r="U134" i="2"/>
  <c r="V134" i="2" s="1"/>
  <c r="U135" i="3"/>
  <c r="X33" i="2"/>
  <c r="Y33" i="2" s="1"/>
  <c r="X34" i="3"/>
  <c r="X34" i="2" l="1"/>
  <c r="Y34" i="2" s="1"/>
  <c r="X35" i="3"/>
  <c r="AG59" i="2"/>
  <c r="AH59" i="2" s="1"/>
  <c r="U136" i="3"/>
  <c r="U135" i="2"/>
  <c r="V135" i="2" s="1"/>
  <c r="AF60" i="2"/>
  <c r="AG60" i="2" s="1"/>
  <c r="AH60" i="2" s="1"/>
  <c r="AE61" i="3"/>
  <c r="AE62" i="3" l="1"/>
  <c r="AF61" i="2"/>
  <c r="AG61" i="2" s="1"/>
  <c r="AH61" i="2" s="1"/>
  <c r="U136" i="2"/>
  <c r="V136" i="2" s="1"/>
  <c r="U137" i="3"/>
  <c r="X35" i="2"/>
  <c r="Y35" i="2" s="1"/>
  <c r="X36" i="3"/>
  <c r="X37" i="3" l="1"/>
  <c r="X36" i="2"/>
  <c r="Y36" i="2" s="1"/>
  <c r="U137" i="2"/>
  <c r="V137" i="2" s="1"/>
  <c r="U138" i="3"/>
  <c r="AE63" i="3"/>
  <c r="AF62" i="2"/>
  <c r="AG62" i="2" s="1"/>
  <c r="AH62" i="2" s="1"/>
  <c r="AF63" i="2" l="1"/>
  <c r="AG63" i="2" s="1"/>
  <c r="AH63" i="2" s="1"/>
  <c r="AE64" i="3"/>
  <c r="X38" i="3"/>
  <c r="X37" i="2"/>
  <c r="Y37" i="2" s="1"/>
  <c r="U138" i="2"/>
  <c r="V138" i="2" s="1"/>
  <c r="U139" i="3"/>
  <c r="U139" i="2" l="1"/>
  <c r="V139" i="2" s="1"/>
  <c r="V140" i="2" s="1"/>
  <c r="W102" i="2" s="1"/>
  <c r="W102" i="3" s="1"/>
  <c r="X39" i="3"/>
  <c r="X39" i="2" s="1"/>
  <c r="Y39" i="2" s="1"/>
  <c r="X38" i="2"/>
  <c r="Y38" i="2" s="1"/>
  <c r="AF64" i="2"/>
  <c r="AG64" i="2" s="1"/>
  <c r="AH64" i="2" s="1"/>
  <c r="AE65" i="3"/>
  <c r="Y40" i="2" l="1"/>
  <c r="Z2" i="2" s="1"/>
  <c r="W103" i="3"/>
  <c r="X102" i="2"/>
  <c r="AF65" i="2"/>
  <c r="AG65" i="2" s="1"/>
  <c r="AH65" i="2" s="1"/>
  <c r="AE66" i="3"/>
  <c r="Z2" i="3" l="1"/>
  <c r="Z3" i="3" s="1"/>
  <c r="AF66" i="2"/>
  <c r="AG66" i="2" s="1"/>
  <c r="AH66" i="2" s="1"/>
  <c r="AE67" i="3"/>
  <c r="X103" i="2"/>
  <c r="W104" i="3"/>
  <c r="AA2" i="2" l="1"/>
  <c r="X104" i="2"/>
  <c r="W105" i="3"/>
  <c r="AA3" i="2"/>
  <c r="Z4" i="3"/>
  <c r="AF67" i="2"/>
  <c r="AG67" i="2" s="1"/>
  <c r="AH67" i="2" s="1"/>
  <c r="AE68" i="3"/>
  <c r="AE69" i="3" l="1"/>
  <c r="AF68" i="2"/>
  <c r="AG68" i="2" s="1"/>
  <c r="AH68" i="2" s="1"/>
  <c r="X105" i="2"/>
  <c r="W106" i="3"/>
  <c r="AA4" i="2"/>
  <c r="Z5" i="3"/>
  <c r="AA5" i="2" l="1"/>
  <c r="Z6" i="3"/>
  <c r="AF69" i="2"/>
  <c r="AG69" i="2" s="1"/>
  <c r="AH69" i="2" s="1"/>
  <c r="AE70" i="3"/>
  <c r="X106" i="2"/>
  <c r="W107" i="3"/>
  <c r="AF70" i="2" l="1"/>
  <c r="AG70" i="2" s="1"/>
  <c r="AH70" i="2" s="1"/>
  <c r="AE71" i="3"/>
  <c r="X107" i="2"/>
  <c r="W108" i="3"/>
  <c r="AA6" i="2"/>
  <c r="Z7" i="3"/>
  <c r="X108" i="2" l="1"/>
  <c r="W109" i="3"/>
  <c r="Z8" i="3"/>
  <c r="AA7" i="2"/>
  <c r="AE72" i="3"/>
  <c r="AF71" i="2"/>
  <c r="AG71" i="2" s="1"/>
  <c r="AH71" i="2" s="1"/>
  <c r="AA8" i="2" l="1"/>
  <c r="Z9" i="3"/>
  <c r="X109" i="2"/>
  <c r="W110" i="3"/>
  <c r="AF72" i="2"/>
  <c r="AG72" i="2" s="1"/>
  <c r="AH72" i="2" s="1"/>
  <c r="AE73" i="3"/>
  <c r="AF73" i="2" l="1"/>
  <c r="AG73" i="2" s="1"/>
  <c r="AH73" i="2" s="1"/>
  <c r="AE74" i="3"/>
  <c r="X110" i="2"/>
  <c r="W111" i="3"/>
  <c r="AA9" i="2"/>
  <c r="Z10" i="3"/>
  <c r="X111" i="2" l="1"/>
  <c r="W112" i="3"/>
  <c r="AA10" i="2"/>
  <c r="Z11" i="3"/>
  <c r="AF74" i="2"/>
  <c r="AG74" i="2" s="1"/>
  <c r="AH74" i="2" s="1"/>
  <c r="AE75" i="3"/>
  <c r="Z12" i="3" l="1"/>
  <c r="AA11" i="2"/>
  <c r="AF75" i="2"/>
  <c r="AG75" i="2" s="1"/>
  <c r="AH75" i="2" s="1"/>
  <c r="AE76" i="3"/>
  <c r="X112" i="2"/>
  <c r="W113" i="3"/>
  <c r="X113" i="2" l="1"/>
  <c r="W114" i="3"/>
  <c r="AE77" i="3"/>
  <c r="AF76" i="2"/>
  <c r="AG76" i="2" s="1"/>
  <c r="AH76" i="2" s="1"/>
  <c r="AA12" i="2"/>
  <c r="Z13" i="3"/>
  <c r="X114" i="2" l="1"/>
  <c r="W115" i="3"/>
  <c r="AA13" i="2"/>
  <c r="Z14" i="3"/>
  <c r="AF77" i="2"/>
  <c r="AG77" i="2" s="1"/>
  <c r="AH77" i="2" s="1"/>
  <c r="AE78" i="3"/>
  <c r="AA14" i="2" l="1"/>
  <c r="Z15" i="3"/>
  <c r="AF78" i="2"/>
  <c r="AG78" i="2" s="1"/>
  <c r="AH78" i="2" s="1"/>
  <c r="AE79" i="3"/>
  <c r="X115" i="2"/>
  <c r="W116" i="3"/>
  <c r="X116" i="2" l="1"/>
  <c r="W117" i="3"/>
  <c r="AF79" i="2"/>
  <c r="AG79" i="2" s="1"/>
  <c r="AH79" i="2" s="1"/>
  <c r="AE80" i="3"/>
  <c r="AA15" i="2"/>
  <c r="Z16" i="3"/>
  <c r="AA16" i="2" l="1"/>
  <c r="Z17" i="3"/>
  <c r="AF80" i="2"/>
  <c r="AG80" i="2" s="1"/>
  <c r="AH80" i="2" s="1"/>
  <c r="AE81" i="3"/>
  <c r="X117" i="2"/>
  <c r="W118" i="3"/>
  <c r="AF81" i="2" l="1"/>
  <c r="AG81" i="2" s="1"/>
  <c r="AH81" i="2" s="1"/>
  <c r="AE82" i="3"/>
  <c r="X118" i="2"/>
  <c r="W119" i="3"/>
  <c r="AA17" i="2"/>
  <c r="Z18" i="3"/>
  <c r="X119" i="2" l="1"/>
  <c r="W120" i="3"/>
  <c r="AE83" i="3"/>
  <c r="AF82" i="2"/>
  <c r="AG82" i="2" s="1"/>
  <c r="AH82" i="2" s="1"/>
  <c r="AA18" i="2"/>
  <c r="Z19" i="3"/>
  <c r="AF83" i="2" l="1"/>
  <c r="AG83" i="2" s="1"/>
  <c r="AH83" i="2" s="1"/>
  <c r="AE84" i="3"/>
  <c r="Z20" i="3"/>
  <c r="AA19" i="2"/>
  <c r="X120" i="2"/>
  <c r="W121" i="3"/>
  <c r="AA20" i="2" l="1"/>
  <c r="Z21" i="3"/>
  <c r="X121" i="2"/>
  <c r="W122" i="3"/>
  <c r="AE85" i="3"/>
  <c r="AF84" i="2"/>
  <c r="AG84" i="2" s="1"/>
  <c r="AH84" i="2" s="1"/>
  <c r="X122" i="2" l="1"/>
  <c r="W123" i="3"/>
  <c r="AA21" i="2"/>
  <c r="Z22" i="3"/>
  <c r="AF85" i="2"/>
  <c r="AG85" i="2" s="1"/>
  <c r="AH85" i="2" s="1"/>
  <c r="AE86" i="3"/>
  <c r="AF86" i="2" l="1"/>
  <c r="AG86" i="2" s="1"/>
  <c r="AH86" i="2" s="1"/>
  <c r="AE87" i="3"/>
  <c r="AA22" i="2"/>
  <c r="Z23" i="3"/>
  <c r="X123" i="2"/>
  <c r="W124" i="3"/>
  <c r="AA23" i="2" l="1"/>
  <c r="Z24" i="3"/>
  <c r="X124" i="2"/>
  <c r="W125" i="3"/>
  <c r="AF87" i="2"/>
  <c r="AG87" i="2" s="1"/>
  <c r="AH87" i="2" s="1"/>
  <c r="AE88" i="3"/>
  <c r="X125" i="2" l="1"/>
  <c r="W126" i="3"/>
  <c r="AE89" i="3"/>
  <c r="AF89" i="2" s="1"/>
  <c r="AF88" i="2"/>
  <c r="AG88" i="2" s="1"/>
  <c r="AH88" i="2" s="1"/>
  <c r="AA24" i="2"/>
  <c r="Z25" i="3"/>
  <c r="AG89" i="2" l="1"/>
  <c r="AH89" i="2" s="1"/>
  <c r="AH90" i="2" s="1"/>
  <c r="AI52" i="2" s="1"/>
  <c r="AI52" i="3" s="1"/>
  <c r="AG52" i="3"/>
  <c r="AG53" i="3" s="1"/>
  <c r="AG54" i="3" s="1"/>
  <c r="AG55" i="3" s="1"/>
  <c r="AG56" i="3" s="1"/>
  <c r="AG57" i="3" s="1"/>
  <c r="AG58" i="3" s="1"/>
  <c r="AG59" i="3" s="1"/>
  <c r="AG60" i="3" s="1"/>
  <c r="AG61" i="3" s="1"/>
  <c r="AG62" i="3" s="1"/>
  <c r="AG63" i="3" s="1"/>
  <c r="AG64" i="3" s="1"/>
  <c r="AG65" i="3" s="1"/>
  <c r="AG66" i="3" s="1"/>
  <c r="AG67" i="3" s="1"/>
  <c r="AG68" i="3" s="1"/>
  <c r="AG69" i="3" s="1"/>
  <c r="AG70" i="3" s="1"/>
  <c r="AG71" i="3" s="1"/>
  <c r="AG72" i="3" s="1"/>
  <c r="AG73" i="3" s="1"/>
  <c r="AG74" i="3" s="1"/>
  <c r="AG75" i="3" s="1"/>
  <c r="AG76" i="3" s="1"/>
  <c r="AG77" i="3" s="1"/>
  <c r="AG78" i="3" s="1"/>
  <c r="AG79" i="3" s="1"/>
  <c r="AG80" i="3" s="1"/>
  <c r="AG81" i="3" s="1"/>
  <c r="AG82" i="3" s="1"/>
  <c r="AG83" i="3" s="1"/>
  <c r="AG84" i="3" s="1"/>
  <c r="AG85" i="3" s="1"/>
  <c r="AG86" i="3" s="1"/>
  <c r="AG87" i="3" s="1"/>
  <c r="AG88" i="3" s="1"/>
  <c r="AG89" i="3" s="1"/>
  <c r="AA25" i="2"/>
  <c r="Z26" i="3"/>
  <c r="X126" i="2"/>
  <c r="W127" i="3"/>
  <c r="AA26" i="2" l="1"/>
  <c r="Z27" i="3"/>
  <c r="X127" i="2"/>
  <c r="W128" i="3"/>
  <c r="AI53" i="3"/>
  <c r="AJ52" i="2"/>
  <c r="AK52" i="2" l="1"/>
  <c r="AL52" i="2" s="1"/>
  <c r="X128" i="2"/>
  <c r="W129" i="3"/>
  <c r="AA27" i="2"/>
  <c r="Z28" i="3"/>
  <c r="AJ53" i="2"/>
  <c r="AK53" i="2" s="1"/>
  <c r="AL53" i="2" s="1"/>
  <c r="AI54" i="3"/>
  <c r="AJ54" i="2" l="1"/>
  <c r="AK54" i="2" s="1"/>
  <c r="AL54" i="2" s="1"/>
  <c r="AI55" i="3"/>
  <c r="X129" i="2"/>
  <c r="W130" i="3"/>
  <c r="AA28" i="2"/>
  <c r="Z29" i="3"/>
  <c r="X130" i="2" l="1"/>
  <c r="W131" i="3"/>
  <c r="AA29" i="2"/>
  <c r="Z30" i="3"/>
  <c r="AJ55" i="2"/>
  <c r="AI56" i="3"/>
  <c r="AA30" i="2" l="1"/>
  <c r="Z31" i="3"/>
  <c r="AJ56" i="2"/>
  <c r="AK56" i="2" s="1"/>
  <c r="AL56" i="2" s="1"/>
  <c r="AI57" i="3"/>
  <c r="X131" i="2"/>
  <c r="W132" i="3"/>
  <c r="AK55" i="2"/>
  <c r="AL55" i="2" s="1"/>
  <c r="AI58" i="3" l="1"/>
  <c r="AJ57" i="2"/>
  <c r="X132" i="2"/>
  <c r="W133" i="3"/>
  <c r="Z32" i="3"/>
  <c r="AA31" i="2"/>
  <c r="Z33" i="3" l="1"/>
  <c r="AA32" i="2"/>
  <c r="AK57" i="2"/>
  <c r="AL57" i="2" s="1"/>
  <c r="X133" i="2"/>
  <c r="W134" i="3"/>
  <c r="AJ58" i="2"/>
  <c r="AK58" i="2" s="1"/>
  <c r="AL58" i="2" s="1"/>
  <c r="AI59" i="3"/>
  <c r="X134" i="2" l="1"/>
  <c r="W135" i="3"/>
  <c r="AJ59" i="2"/>
  <c r="AK59" i="2" s="1"/>
  <c r="AL59" i="2" s="1"/>
  <c r="AI60" i="3"/>
  <c r="Z34" i="3"/>
  <c r="AA33" i="2"/>
  <c r="W136" i="3" l="1"/>
  <c r="X135" i="2"/>
  <c r="AI61" i="3"/>
  <c r="AJ60" i="2"/>
  <c r="AK60" i="2" s="1"/>
  <c r="AL60" i="2" s="1"/>
  <c r="Z35" i="3"/>
  <c r="AA34" i="2"/>
  <c r="AA35" i="2" l="1"/>
  <c r="Z36" i="3"/>
  <c r="W137" i="3"/>
  <c r="X136" i="2"/>
  <c r="AJ61" i="2"/>
  <c r="AK61" i="2" s="1"/>
  <c r="AL61" i="2" s="1"/>
  <c r="AI62" i="3"/>
  <c r="AJ62" i="2" l="1"/>
  <c r="AK62" i="2" s="1"/>
  <c r="AL62" i="2" s="1"/>
  <c r="AI63" i="3"/>
  <c r="W138" i="3"/>
  <c r="X137" i="2"/>
  <c r="AA36" i="2"/>
  <c r="Z37" i="3"/>
  <c r="W139" i="3" l="1"/>
  <c r="X139" i="2" s="1"/>
  <c r="Y102" i="3" s="1"/>
  <c r="X138" i="2"/>
  <c r="Z38" i="3"/>
  <c r="AA37" i="2"/>
  <c r="AJ63" i="2"/>
  <c r="AK63" i="2" s="1"/>
  <c r="AL63" i="2" s="1"/>
  <c r="AI64" i="3"/>
  <c r="AI65" i="3" l="1"/>
  <c r="AJ64" i="2"/>
  <c r="AK64" i="2" s="1"/>
  <c r="AL64" i="2" s="1"/>
  <c r="AA38" i="2"/>
  <c r="Z39" i="3"/>
  <c r="AA39" i="2" s="1"/>
  <c r="AB2" i="3" s="1"/>
  <c r="Y102" i="2"/>
  <c r="Z102" i="2" s="1"/>
  <c r="Y103" i="3"/>
  <c r="AB3" i="3" l="1"/>
  <c r="AB2" i="2"/>
  <c r="AC2" i="2" s="1"/>
  <c r="Y103" i="2"/>
  <c r="Z103" i="2" s="1"/>
  <c r="Y104" i="3"/>
  <c r="AJ65" i="2"/>
  <c r="AK65" i="2" s="1"/>
  <c r="AL65" i="2" s="1"/>
  <c r="AI66" i="3"/>
  <c r="AJ66" i="2" l="1"/>
  <c r="AK66" i="2" s="1"/>
  <c r="AL66" i="2" s="1"/>
  <c r="AI67" i="3"/>
  <c r="Y104" i="2"/>
  <c r="Z104" i="2" s="1"/>
  <c r="Y105" i="3"/>
  <c r="AB3" i="2"/>
  <c r="AC3" i="2" s="1"/>
  <c r="AB4" i="3"/>
  <c r="AB5" i="3" l="1"/>
  <c r="AB4" i="2"/>
  <c r="AC4" i="2" s="1"/>
  <c r="Y105" i="2"/>
  <c r="Z105" i="2" s="1"/>
  <c r="Y106" i="3"/>
  <c r="AJ67" i="2"/>
  <c r="AK67" i="2" s="1"/>
  <c r="AL67" i="2" s="1"/>
  <c r="AI68" i="3"/>
  <c r="AJ68" i="2" l="1"/>
  <c r="AK68" i="2" s="1"/>
  <c r="AL68" i="2" s="1"/>
  <c r="AI69" i="3"/>
  <c r="Y106" i="2"/>
  <c r="Z106" i="2" s="1"/>
  <c r="Y107" i="3"/>
  <c r="AB5" i="2"/>
  <c r="AC5" i="2" s="1"/>
  <c r="AB6" i="3"/>
  <c r="AB6" i="2" l="1"/>
  <c r="AC6" i="2" s="1"/>
  <c r="AB7" i="3"/>
  <c r="AJ69" i="2"/>
  <c r="AK69" i="2" s="1"/>
  <c r="AL69" i="2" s="1"/>
  <c r="AI70" i="3"/>
  <c r="Y107" i="2"/>
  <c r="Z107" i="2" s="1"/>
  <c r="Y108" i="3"/>
  <c r="Y108" i="2" l="1"/>
  <c r="Z108" i="2" s="1"/>
  <c r="Y109" i="3"/>
  <c r="AJ70" i="2"/>
  <c r="AK70" i="2" s="1"/>
  <c r="AL70" i="2" s="1"/>
  <c r="AI71" i="3"/>
  <c r="AB7" i="2"/>
  <c r="AC7" i="2" s="1"/>
  <c r="AB8" i="3"/>
  <c r="AB9" i="3" l="1"/>
  <c r="AB8" i="2"/>
  <c r="AC8" i="2" s="1"/>
  <c r="Y110" i="3"/>
  <c r="Y109" i="2"/>
  <c r="Z109" i="2" s="1"/>
  <c r="AJ71" i="2"/>
  <c r="AK71" i="2" s="1"/>
  <c r="AL71" i="2" s="1"/>
  <c r="AI72" i="3"/>
  <c r="AJ72" i="2" l="1"/>
  <c r="AK72" i="2" s="1"/>
  <c r="AL72" i="2" s="1"/>
  <c r="AI73" i="3"/>
  <c r="Y110" i="2"/>
  <c r="Z110" i="2" s="1"/>
  <c r="Y111" i="3"/>
  <c r="AB10" i="3"/>
  <c r="AB9" i="2"/>
  <c r="AC9" i="2" s="1"/>
  <c r="Y111" i="2" l="1"/>
  <c r="Z111" i="2" s="1"/>
  <c r="Y112" i="3"/>
  <c r="AB10" i="2"/>
  <c r="AC10" i="2" s="1"/>
  <c r="AB11" i="3"/>
  <c r="AI74" i="3"/>
  <c r="AJ73" i="2"/>
  <c r="AK73" i="2" s="1"/>
  <c r="AL73" i="2" s="1"/>
  <c r="AJ74" i="2" l="1"/>
  <c r="AK74" i="2" s="1"/>
  <c r="AL74" i="2" s="1"/>
  <c r="AI75" i="3"/>
  <c r="Y112" i="2"/>
  <c r="Z112" i="2" s="1"/>
  <c r="Y113" i="3"/>
  <c r="AB11" i="2"/>
  <c r="AC11" i="2" s="1"/>
  <c r="AB12" i="3"/>
  <c r="Y113" i="2" l="1"/>
  <c r="Z113" i="2" s="1"/>
  <c r="Y114" i="3"/>
  <c r="AB13" i="3"/>
  <c r="AB12" i="2"/>
  <c r="AC12" i="2" s="1"/>
  <c r="AJ75" i="2"/>
  <c r="AK75" i="2" s="1"/>
  <c r="AL75" i="2" s="1"/>
  <c r="AI76" i="3"/>
  <c r="AI77" i="3" l="1"/>
  <c r="AJ76" i="2"/>
  <c r="AK76" i="2" s="1"/>
  <c r="AL76" i="2" s="1"/>
  <c r="AB14" i="3"/>
  <c r="AB13" i="2"/>
  <c r="AC13" i="2" s="1"/>
  <c r="Y115" i="3"/>
  <c r="Y114" i="2"/>
  <c r="Z114" i="2" s="1"/>
  <c r="AB14" i="2" l="1"/>
  <c r="AC14" i="2" s="1"/>
  <c r="AB15" i="3"/>
  <c r="Y115" i="2"/>
  <c r="Z115" i="2" s="1"/>
  <c r="Y116" i="3"/>
  <c r="AJ77" i="2"/>
  <c r="AK77" i="2" s="1"/>
  <c r="AL77" i="2" s="1"/>
  <c r="AI78" i="3"/>
  <c r="Y116" i="2" l="1"/>
  <c r="Z116" i="2" s="1"/>
  <c r="Y117" i="3"/>
  <c r="AJ78" i="2"/>
  <c r="AK78" i="2" s="1"/>
  <c r="AL78" i="2" s="1"/>
  <c r="AI79" i="3"/>
  <c r="AB15" i="2"/>
  <c r="AC15" i="2" s="1"/>
  <c r="AB16" i="3"/>
  <c r="AB16" i="2" l="1"/>
  <c r="AC16" i="2" s="1"/>
  <c r="AB17" i="3"/>
  <c r="Y118" i="3"/>
  <c r="Y117" i="2"/>
  <c r="Z117" i="2" s="1"/>
  <c r="AI80" i="3"/>
  <c r="AJ79" i="2"/>
  <c r="AK79" i="2" s="1"/>
  <c r="AL79" i="2" s="1"/>
  <c r="Y118" i="2" l="1"/>
  <c r="Z118" i="2" s="1"/>
  <c r="Y119" i="3"/>
  <c r="AJ80" i="2"/>
  <c r="AK80" i="2" s="1"/>
  <c r="AL80" i="2" s="1"/>
  <c r="AI81" i="3"/>
  <c r="AB18" i="3"/>
  <c r="AB17" i="2"/>
  <c r="AC17" i="2" s="1"/>
  <c r="AB18" i="2" l="1"/>
  <c r="AC18" i="2" s="1"/>
  <c r="AB19" i="3"/>
  <c r="Y119" i="2"/>
  <c r="Z119" i="2" s="1"/>
  <c r="Y120" i="3"/>
  <c r="AJ81" i="2"/>
  <c r="AK81" i="2" s="1"/>
  <c r="AL81" i="2" s="1"/>
  <c r="AI82" i="3"/>
  <c r="Y120" i="2" l="1"/>
  <c r="Z120" i="2" s="1"/>
  <c r="Y121" i="3"/>
  <c r="AB19" i="2"/>
  <c r="AC19" i="2" s="1"/>
  <c r="AB20" i="3"/>
  <c r="AJ82" i="2"/>
  <c r="AK82" i="2" s="1"/>
  <c r="AL82" i="2" s="1"/>
  <c r="AI83" i="3"/>
  <c r="AI84" i="3" l="1"/>
  <c r="AJ83" i="2"/>
  <c r="AK83" i="2" s="1"/>
  <c r="AL83" i="2" s="1"/>
  <c r="Y121" i="2"/>
  <c r="Z121" i="2" s="1"/>
  <c r="Y122" i="3"/>
  <c r="AB21" i="3"/>
  <c r="AB20" i="2"/>
  <c r="AC20" i="2" s="1"/>
  <c r="Y123" i="3" l="1"/>
  <c r="Y122" i="2"/>
  <c r="Z122" i="2" s="1"/>
  <c r="AB22" i="3"/>
  <c r="AB21" i="2"/>
  <c r="AC21" i="2" s="1"/>
  <c r="AJ84" i="2"/>
  <c r="AK84" i="2" s="1"/>
  <c r="AL84" i="2" s="1"/>
  <c r="AI85" i="3"/>
  <c r="AI86" i="3" l="1"/>
  <c r="AJ85" i="2"/>
  <c r="AK85" i="2" s="1"/>
  <c r="AL85" i="2" s="1"/>
  <c r="AB22" i="2"/>
  <c r="AC22" i="2" s="1"/>
  <c r="AB23" i="3"/>
  <c r="Y123" i="2"/>
  <c r="Z123" i="2" s="1"/>
  <c r="Y124" i="3"/>
  <c r="AB23" i="2" l="1"/>
  <c r="AC23" i="2" s="1"/>
  <c r="AB24" i="3"/>
  <c r="Y124" i="2"/>
  <c r="Z124" i="2" s="1"/>
  <c r="Y125" i="3"/>
  <c r="AJ86" i="2"/>
  <c r="AK86" i="2" s="1"/>
  <c r="AL86" i="2" s="1"/>
  <c r="AI87" i="3"/>
  <c r="AB25" i="3" l="1"/>
  <c r="AB24" i="2"/>
  <c r="AC24" i="2" s="1"/>
  <c r="Y126" i="3"/>
  <c r="Y125" i="2"/>
  <c r="Z125" i="2" s="1"/>
  <c r="AI88" i="3"/>
  <c r="AJ87" i="2"/>
  <c r="AK87" i="2" s="1"/>
  <c r="AL87" i="2" s="1"/>
  <c r="Y126" i="2" l="1"/>
  <c r="Z126" i="2" s="1"/>
  <c r="Y127" i="3"/>
  <c r="AI89" i="3"/>
  <c r="AJ89" i="2" s="1"/>
  <c r="AJ88" i="2"/>
  <c r="AK88" i="2" s="1"/>
  <c r="AL88" i="2" s="1"/>
  <c r="AB26" i="3"/>
  <c r="AB25" i="2"/>
  <c r="AC25" i="2" s="1"/>
  <c r="AB26" i="2" l="1"/>
  <c r="AC26" i="2" s="1"/>
  <c r="AB27" i="3"/>
  <c r="Y127" i="2"/>
  <c r="Z127" i="2" s="1"/>
  <c r="Y128" i="3"/>
  <c r="AK89" i="2"/>
  <c r="AL89" i="2" s="1"/>
  <c r="AL90" i="2" s="1"/>
  <c r="AM52" i="2" s="1"/>
  <c r="AM52" i="3" s="1"/>
  <c r="AK52" i="3"/>
  <c r="AK53" i="3" s="1"/>
  <c r="AK54" i="3" s="1"/>
  <c r="AK55" i="3" s="1"/>
  <c r="AK56" i="3" s="1"/>
  <c r="AK57" i="3" s="1"/>
  <c r="AK58" i="3" s="1"/>
  <c r="AK59" i="3" s="1"/>
  <c r="AK60" i="3" s="1"/>
  <c r="AK61" i="3" s="1"/>
  <c r="AK62" i="3" s="1"/>
  <c r="AK63" i="3" s="1"/>
  <c r="AK64" i="3" s="1"/>
  <c r="AK65" i="3" s="1"/>
  <c r="AK66" i="3" s="1"/>
  <c r="AK67" i="3" s="1"/>
  <c r="AK68" i="3" s="1"/>
  <c r="AK69" i="3" s="1"/>
  <c r="AK70" i="3" s="1"/>
  <c r="AK71" i="3" s="1"/>
  <c r="AK72" i="3" s="1"/>
  <c r="AK73" i="3" s="1"/>
  <c r="AK74" i="3" s="1"/>
  <c r="AK75" i="3" s="1"/>
  <c r="AK76" i="3" s="1"/>
  <c r="AK77" i="3" s="1"/>
  <c r="AK78" i="3" s="1"/>
  <c r="AK79" i="3" s="1"/>
  <c r="AK80" i="3" s="1"/>
  <c r="AK81" i="3" s="1"/>
  <c r="AK82" i="3" s="1"/>
  <c r="AK83" i="3" s="1"/>
  <c r="AK84" i="3" s="1"/>
  <c r="AK85" i="3" s="1"/>
  <c r="AK86" i="3" s="1"/>
  <c r="AK87" i="3" s="1"/>
  <c r="AK88" i="3" s="1"/>
  <c r="AK89" i="3" s="1"/>
  <c r="Y128" i="2" l="1"/>
  <c r="Z128" i="2" s="1"/>
  <c r="Y129" i="3"/>
  <c r="AM53" i="3"/>
  <c r="AN52" i="2"/>
  <c r="AB27" i="2"/>
  <c r="AC27" i="2" s="1"/>
  <c r="AB28" i="3"/>
  <c r="AN53" i="2" l="1"/>
  <c r="AO53" i="2" s="1"/>
  <c r="AP53" i="2" s="1"/>
  <c r="AM54" i="3"/>
  <c r="AB29" i="3"/>
  <c r="AB28" i="2"/>
  <c r="AC28" i="2" s="1"/>
  <c r="Y129" i="2"/>
  <c r="Z129" i="2" s="1"/>
  <c r="Y130" i="3"/>
  <c r="AO52" i="2"/>
  <c r="AP52" i="2" s="1"/>
  <c r="AB30" i="3" l="1"/>
  <c r="AB29" i="2"/>
  <c r="AC29" i="2" s="1"/>
  <c r="Y131" i="3"/>
  <c r="Y130" i="2"/>
  <c r="Z130" i="2" s="1"/>
  <c r="AN54" i="2"/>
  <c r="AM55" i="3"/>
  <c r="AN55" i="2" l="1"/>
  <c r="AO55" i="2" s="1"/>
  <c r="AP55" i="2" s="1"/>
  <c r="AM56" i="3"/>
  <c r="AB30" i="2"/>
  <c r="AC30" i="2" s="1"/>
  <c r="AB31" i="3"/>
  <c r="AO54" i="2"/>
  <c r="AP54" i="2" s="1"/>
  <c r="Y131" i="2"/>
  <c r="Z131" i="2" s="1"/>
  <c r="Y132" i="3"/>
  <c r="AB31" i="2" l="1"/>
  <c r="AC31" i="2" s="1"/>
  <c r="AB32" i="3"/>
  <c r="AN56" i="2"/>
  <c r="AM57" i="3"/>
  <c r="Y132" i="2"/>
  <c r="Z132" i="2" s="1"/>
  <c r="Y133" i="3"/>
  <c r="AN57" i="2" l="1"/>
  <c r="AO57" i="2" s="1"/>
  <c r="AP57" i="2" s="1"/>
  <c r="AM58" i="3"/>
  <c r="Y134" i="3"/>
  <c r="Y133" i="2"/>
  <c r="Z133" i="2" s="1"/>
  <c r="AO56" i="2"/>
  <c r="AP56" i="2" s="1"/>
  <c r="AB32" i="2"/>
  <c r="AC32" i="2" s="1"/>
  <c r="AB33" i="3"/>
  <c r="Y134" i="2" l="1"/>
  <c r="Z134" i="2" s="1"/>
  <c r="Y135" i="3"/>
  <c r="AN58" i="2"/>
  <c r="AM59" i="3"/>
  <c r="AB33" i="2"/>
  <c r="AC33" i="2" s="1"/>
  <c r="AB34" i="3"/>
  <c r="AB34" i="2" l="1"/>
  <c r="AC34" i="2" s="1"/>
  <c r="AB35" i="3"/>
  <c r="AN59" i="2"/>
  <c r="AO59" i="2" s="1"/>
  <c r="AP59" i="2" s="1"/>
  <c r="AM60" i="3"/>
  <c r="Y135" i="2"/>
  <c r="Z135" i="2" s="1"/>
  <c r="Y136" i="3"/>
  <c r="AO58" i="2"/>
  <c r="AP58" i="2" s="1"/>
  <c r="AN60" i="2" l="1"/>
  <c r="AM61" i="3"/>
  <c r="Y136" i="2"/>
  <c r="Z136" i="2" s="1"/>
  <c r="Y137" i="3"/>
  <c r="AB35" i="2"/>
  <c r="AC35" i="2" s="1"/>
  <c r="AB36" i="3"/>
  <c r="AN61" i="2" l="1"/>
  <c r="AO61" i="2" s="1"/>
  <c r="AP61" i="2" s="1"/>
  <c r="AM62" i="3"/>
  <c r="AB37" i="3"/>
  <c r="AB36" i="2"/>
  <c r="AC36" i="2" s="1"/>
  <c r="Y137" i="2"/>
  <c r="Z137" i="2" s="1"/>
  <c r="Y138" i="3"/>
  <c r="AO60" i="2"/>
  <c r="AP60" i="2" s="1"/>
  <c r="AB37" i="2" l="1"/>
  <c r="AC37" i="2" s="1"/>
  <c r="AB38" i="3"/>
  <c r="Y139" i="3"/>
  <c r="Y138" i="2"/>
  <c r="Z138" i="2" s="1"/>
  <c r="AN62" i="2"/>
  <c r="AO62" i="2" s="1"/>
  <c r="AP62" i="2" s="1"/>
  <c r="AM63" i="3"/>
  <c r="AN63" i="2" l="1"/>
  <c r="AO63" i="2" s="1"/>
  <c r="AP63" i="2" s="1"/>
  <c r="AM64" i="3"/>
  <c r="Y139" i="2"/>
  <c r="Z139" i="2" s="1"/>
  <c r="Z140" i="2" s="1"/>
  <c r="AA102" i="2" s="1"/>
  <c r="AA102" i="3" s="1"/>
  <c r="AB39" i="3"/>
  <c r="AB39" i="2" s="1"/>
  <c r="AC39" i="2" s="1"/>
  <c r="AB38" i="2"/>
  <c r="AC38" i="2" s="1"/>
  <c r="AC40" i="2" l="1"/>
  <c r="AD2" i="2" s="1"/>
  <c r="AA103" i="3"/>
  <c r="AB102" i="2"/>
  <c r="AM65" i="3"/>
  <c r="AN64" i="2"/>
  <c r="AO64" i="2" s="1"/>
  <c r="AP64" i="2" s="1"/>
  <c r="AD2" i="3" l="1"/>
  <c r="AD3" i="3" s="1"/>
  <c r="AN65" i="2"/>
  <c r="AO65" i="2" s="1"/>
  <c r="AP65" i="2" s="1"/>
  <c r="AM66" i="3"/>
  <c r="AB103" i="2"/>
  <c r="AA104" i="3"/>
  <c r="AE2" i="2" l="1"/>
  <c r="AE3" i="2"/>
  <c r="AD4" i="3"/>
  <c r="AB104" i="2"/>
  <c r="AA105" i="3"/>
  <c r="AN66" i="2"/>
  <c r="AO66" i="2" s="1"/>
  <c r="AP66" i="2" s="1"/>
  <c r="AM67" i="3"/>
  <c r="AN67" i="2" l="1"/>
  <c r="AO67" i="2" s="1"/>
  <c r="AP67" i="2" s="1"/>
  <c r="AM68" i="3"/>
  <c r="AE4" i="2"/>
  <c r="AD5" i="3"/>
  <c r="AB105" i="2"/>
  <c r="AA106" i="3"/>
  <c r="AA107" i="3" l="1"/>
  <c r="AB106" i="2"/>
  <c r="AM69" i="3"/>
  <c r="AN68" i="2"/>
  <c r="AO68" i="2" s="1"/>
  <c r="AP68" i="2" s="1"/>
  <c r="AE5" i="2"/>
  <c r="AD6" i="3"/>
  <c r="AN69" i="2" l="1"/>
  <c r="AO69" i="2" s="1"/>
  <c r="AP69" i="2" s="1"/>
  <c r="AM70" i="3"/>
  <c r="AE6" i="2"/>
  <c r="AD7" i="3"/>
  <c r="AB107" i="2"/>
  <c r="AA108" i="3"/>
  <c r="AB108" i="2" l="1"/>
  <c r="AA109" i="3"/>
  <c r="AN70" i="2"/>
  <c r="AO70" i="2" s="1"/>
  <c r="AP70" i="2" s="1"/>
  <c r="AM71" i="3"/>
  <c r="AE7" i="2"/>
  <c r="AD8" i="3"/>
  <c r="AN71" i="2" l="1"/>
  <c r="AO71" i="2" s="1"/>
  <c r="AP71" i="2" s="1"/>
  <c r="AM72" i="3"/>
  <c r="AE8" i="2"/>
  <c r="AD9" i="3"/>
  <c r="AB109" i="2"/>
  <c r="AA110" i="3"/>
  <c r="AB110" i="2" l="1"/>
  <c r="AA111" i="3"/>
  <c r="AM73" i="3"/>
  <c r="AN72" i="2"/>
  <c r="AO72" i="2" s="1"/>
  <c r="AP72" i="2" s="1"/>
  <c r="AE9" i="2"/>
  <c r="AD10" i="3"/>
  <c r="AN73" i="2" l="1"/>
  <c r="AO73" i="2" s="1"/>
  <c r="AP73" i="2" s="1"/>
  <c r="AM74" i="3"/>
  <c r="AE10" i="2"/>
  <c r="AD11" i="3"/>
  <c r="AB111" i="2"/>
  <c r="AA112" i="3"/>
  <c r="AB112" i="2" l="1"/>
  <c r="AA113" i="3"/>
  <c r="AN74" i="2"/>
  <c r="AO74" i="2" s="1"/>
  <c r="AP74" i="2" s="1"/>
  <c r="AM75" i="3"/>
  <c r="AE11" i="2"/>
  <c r="AD12" i="3"/>
  <c r="AN75" i="2" l="1"/>
  <c r="AO75" i="2" s="1"/>
  <c r="AP75" i="2" s="1"/>
  <c r="AM76" i="3"/>
  <c r="AE12" i="2"/>
  <c r="AD13" i="3"/>
  <c r="AB113" i="2"/>
  <c r="AA114" i="3"/>
  <c r="AE13" i="2" l="1"/>
  <c r="AD14" i="3"/>
  <c r="AA115" i="3"/>
  <c r="AB114" i="2"/>
  <c r="AM77" i="3"/>
  <c r="AN76" i="2"/>
  <c r="AO76" i="2" s="1"/>
  <c r="AP76" i="2" s="1"/>
  <c r="AA116" i="3" l="1"/>
  <c r="AB115" i="2"/>
  <c r="AE14" i="2"/>
  <c r="AD15" i="3"/>
  <c r="AN77" i="2"/>
  <c r="AO77" i="2" s="1"/>
  <c r="AP77" i="2" s="1"/>
  <c r="AM78" i="3"/>
  <c r="AB116" i="2" l="1"/>
  <c r="AA117" i="3"/>
  <c r="AE15" i="2"/>
  <c r="AD16" i="3"/>
  <c r="AN78" i="2"/>
  <c r="AO78" i="2" s="1"/>
  <c r="AP78" i="2" s="1"/>
  <c r="AM79" i="3"/>
  <c r="AE16" i="2" l="1"/>
  <c r="AD17" i="3"/>
  <c r="AN79" i="2"/>
  <c r="AO79" i="2" s="1"/>
  <c r="AP79" i="2" s="1"/>
  <c r="AM80" i="3"/>
  <c r="AB117" i="2"/>
  <c r="AA118" i="3"/>
  <c r="AN80" i="2" l="1"/>
  <c r="AO80" i="2" s="1"/>
  <c r="AP80" i="2" s="1"/>
  <c r="AM81" i="3"/>
  <c r="AB118" i="2"/>
  <c r="AA119" i="3"/>
  <c r="AE17" i="2"/>
  <c r="AD18" i="3"/>
  <c r="AB119" i="2" l="1"/>
  <c r="AA120" i="3"/>
  <c r="AE18" i="2"/>
  <c r="AD19" i="3"/>
  <c r="AN81" i="2"/>
  <c r="AO81" i="2" s="1"/>
  <c r="AP81" i="2" s="1"/>
  <c r="AM82" i="3"/>
  <c r="AN82" i="2" l="1"/>
  <c r="AO82" i="2" s="1"/>
  <c r="AP82" i="2" s="1"/>
  <c r="AM83" i="3"/>
  <c r="AB120" i="2"/>
  <c r="AA121" i="3"/>
  <c r="AE19" i="2"/>
  <c r="AD20" i="3"/>
  <c r="AB121" i="2" l="1"/>
  <c r="AA122" i="3"/>
  <c r="AE20" i="2"/>
  <c r="AD21" i="3"/>
  <c r="AN83" i="2"/>
  <c r="AO83" i="2" s="1"/>
  <c r="AP83" i="2" s="1"/>
  <c r="AM84" i="3"/>
  <c r="AN84" i="2" l="1"/>
  <c r="AO84" i="2" s="1"/>
  <c r="AP84" i="2" s="1"/>
  <c r="AM85" i="3"/>
  <c r="AE21" i="2"/>
  <c r="AD22" i="3"/>
  <c r="AA123" i="3"/>
  <c r="AB122" i="2"/>
  <c r="AA124" i="3" l="1"/>
  <c r="AB123" i="2"/>
  <c r="AE22" i="2"/>
  <c r="AD23" i="3"/>
  <c r="AN85" i="2"/>
  <c r="AO85" i="2" s="1"/>
  <c r="AP85" i="2" s="1"/>
  <c r="AM86" i="3"/>
  <c r="AM87" i="3" l="1"/>
  <c r="AN86" i="2"/>
  <c r="AO86" i="2" s="1"/>
  <c r="AP86" i="2" s="1"/>
  <c r="AE23" i="2"/>
  <c r="AD24" i="3"/>
  <c r="AB124" i="2"/>
  <c r="AA125" i="3"/>
  <c r="AB125" i="2" l="1"/>
  <c r="AA126" i="3"/>
  <c r="AE24" i="2"/>
  <c r="AD25" i="3"/>
  <c r="AN87" i="2"/>
  <c r="AO87" i="2" s="1"/>
  <c r="AP87" i="2" s="1"/>
  <c r="AM88" i="3"/>
  <c r="AM89" i="3" l="1"/>
  <c r="AN89" i="2" s="1"/>
  <c r="AN88" i="2"/>
  <c r="AO88" i="2" s="1"/>
  <c r="AP88" i="2" s="1"/>
  <c r="AE25" i="2"/>
  <c r="AD26" i="3"/>
  <c r="AB126" i="2"/>
  <c r="AA127" i="3"/>
  <c r="AB127" i="2" l="1"/>
  <c r="AA128" i="3"/>
  <c r="AE26" i="2"/>
  <c r="AD27" i="3"/>
  <c r="AO89" i="2"/>
  <c r="AP89" i="2" s="1"/>
  <c r="AP90" i="2" s="1"/>
  <c r="AQ52" i="2" s="1"/>
  <c r="AQ52" i="3" s="1"/>
  <c r="AO52" i="3"/>
  <c r="AO53" i="3" s="1"/>
  <c r="AO54" i="3" s="1"/>
  <c r="AO55" i="3" s="1"/>
  <c r="AO56" i="3" s="1"/>
  <c r="AO57" i="3" s="1"/>
  <c r="AO58" i="3" s="1"/>
  <c r="AO59" i="3" s="1"/>
  <c r="AO60" i="3" s="1"/>
  <c r="AO61" i="3" s="1"/>
  <c r="AO62" i="3" s="1"/>
  <c r="AO63" i="3" s="1"/>
  <c r="AO64" i="3" s="1"/>
  <c r="AO65" i="3" s="1"/>
  <c r="AO66" i="3" s="1"/>
  <c r="AO67" i="3" s="1"/>
  <c r="AO68" i="3" s="1"/>
  <c r="AO69" i="3" s="1"/>
  <c r="AO70" i="3" s="1"/>
  <c r="AO71" i="3" s="1"/>
  <c r="AO72" i="3" s="1"/>
  <c r="AO73" i="3" s="1"/>
  <c r="AO74" i="3" s="1"/>
  <c r="AO75" i="3" s="1"/>
  <c r="AO76" i="3" s="1"/>
  <c r="AO77" i="3" s="1"/>
  <c r="AO78" i="3" s="1"/>
  <c r="AO79" i="3" s="1"/>
  <c r="AO80" i="3" s="1"/>
  <c r="AO81" i="3" s="1"/>
  <c r="AO82" i="3" s="1"/>
  <c r="AO83" i="3" s="1"/>
  <c r="AO84" i="3" s="1"/>
  <c r="AO85" i="3" s="1"/>
  <c r="AO86" i="3" s="1"/>
  <c r="AO87" i="3" s="1"/>
  <c r="AO88" i="3" s="1"/>
  <c r="AO89" i="3" s="1"/>
  <c r="AE27" i="2" l="1"/>
  <c r="AD28" i="3"/>
  <c r="AR52" i="2"/>
  <c r="AQ53" i="3"/>
  <c r="AB128" i="2"/>
  <c r="AA129" i="3"/>
  <c r="AR53" i="2" l="1"/>
  <c r="AS53" i="2" s="1"/>
  <c r="AT53" i="2" s="1"/>
  <c r="F3" i="1" s="1"/>
  <c r="AQ54" i="3"/>
  <c r="AS52" i="2"/>
  <c r="AT52" i="2" s="1"/>
  <c r="AE28" i="2"/>
  <c r="AD29" i="3"/>
  <c r="AB129" i="2"/>
  <c r="AA130" i="3"/>
  <c r="AB130" i="2" l="1"/>
  <c r="AA131" i="3"/>
  <c r="F2" i="1"/>
  <c r="AE29" i="2"/>
  <c r="AD30" i="3"/>
  <c r="AR54" i="2"/>
  <c r="AS54" i="2" s="1"/>
  <c r="AT54" i="2" s="1"/>
  <c r="F4" i="1" s="1"/>
  <c r="AQ55" i="3"/>
  <c r="AQ56" i="3" l="1"/>
  <c r="AR55" i="2"/>
  <c r="AE30" i="2"/>
  <c r="AD31" i="3"/>
  <c r="AA132" i="3"/>
  <c r="AB131" i="2"/>
  <c r="AB132" i="2" l="1"/>
  <c r="AA133" i="3"/>
  <c r="AS55" i="2"/>
  <c r="AT55" i="2" s="1"/>
  <c r="AE31" i="2"/>
  <c r="AD32" i="3"/>
  <c r="AR56" i="2"/>
  <c r="AS56" i="2" s="1"/>
  <c r="AT56" i="2" s="1"/>
  <c r="F6" i="1" s="1"/>
  <c r="AQ57" i="3"/>
  <c r="AQ58" i="3" l="1"/>
  <c r="AR57" i="2"/>
  <c r="F5" i="1"/>
  <c r="AE32" i="2"/>
  <c r="AD33" i="3"/>
  <c r="AA134" i="3"/>
  <c r="AB133" i="2"/>
  <c r="AE33" i="2" l="1"/>
  <c r="AD34" i="3"/>
  <c r="AS57" i="2"/>
  <c r="AT57" i="2" s="1"/>
  <c r="AR58" i="2"/>
  <c r="AS58" i="2" s="1"/>
  <c r="AT58" i="2" s="1"/>
  <c r="F8" i="1" s="1"/>
  <c r="AQ59" i="3"/>
  <c r="AA135" i="3"/>
  <c r="AB134" i="2"/>
  <c r="F7" i="1" l="1"/>
  <c r="AB135" i="2"/>
  <c r="AA136" i="3"/>
  <c r="AQ60" i="3"/>
  <c r="AR59" i="2"/>
  <c r="AE34" i="2"/>
  <c r="AD35" i="3"/>
  <c r="AR60" i="2" l="1"/>
  <c r="AS60" i="2" s="1"/>
  <c r="AT60" i="2" s="1"/>
  <c r="F10" i="1" s="1"/>
  <c r="AQ61" i="3"/>
  <c r="AE35" i="2"/>
  <c r="AD36" i="3"/>
  <c r="AB136" i="2"/>
  <c r="AA137" i="3"/>
  <c r="AS59" i="2"/>
  <c r="AT59" i="2" s="1"/>
  <c r="AE36" i="2" l="1"/>
  <c r="AD37" i="3"/>
  <c r="F9" i="1"/>
  <c r="AB137" i="2"/>
  <c r="AA138" i="3"/>
  <c r="AQ62" i="3"/>
  <c r="AR61" i="2"/>
  <c r="AS61" i="2" s="1"/>
  <c r="AT61" i="2" s="1"/>
  <c r="F11" i="1" s="1"/>
  <c r="AR62" i="2" l="1"/>
  <c r="AS62" i="2" s="1"/>
  <c r="AT62" i="2" s="1"/>
  <c r="F12" i="1" s="1"/>
  <c r="AQ63" i="3"/>
  <c r="AA139" i="3"/>
  <c r="AB139" i="2" s="1"/>
  <c r="AB138" i="2"/>
  <c r="AE37" i="2"/>
  <c r="AD38" i="3"/>
  <c r="AC102" i="3" l="1"/>
  <c r="AC102" i="2" s="1"/>
  <c r="AD102" i="2" s="1"/>
  <c r="AD39" i="3"/>
  <c r="AE39" i="2" s="1"/>
  <c r="AE38" i="2"/>
  <c r="AQ64" i="3"/>
  <c r="AR63" i="2"/>
  <c r="AS63" i="2" s="1"/>
  <c r="AT63" i="2" s="1"/>
  <c r="F13" i="1" s="1"/>
  <c r="AC103" i="3" l="1"/>
  <c r="AF2" i="3"/>
  <c r="AF3" i="3" s="1"/>
  <c r="AR64" i="2"/>
  <c r="AS64" i="2" s="1"/>
  <c r="AT64" i="2" s="1"/>
  <c r="F14" i="1" s="1"/>
  <c r="AQ65" i="3"/>
  <c r="AC103" i="2"/>
  <c r="AD103" i="2" s="1"/>
  <c r="AC104" i="3"/>
  <c r="AF2" i="2" l="1"/>
  <c r="AG2" i="2" s="1"/>
  <c r="AF3" i="2"/>
  <c r="AG3" i="2" s="1"/>
  <c r="AF4" i="3"/>
  <c r="AC104" i="2"/>
  <c r="AD104" i="2" s="1"/>
  <c r="AC105" i="3"/>
  <c r="AQ66" i="3"/>
  <c r="AR65" i="2"/>
  <c r="AS65" i="2" s="1"/>
  <c r="AT65" i="2" s="1"/>
  <c r="F15" i="1" s="1"/>
  <c r="AR66" i="2" l="1"/>
  <c r="AS66" i="2" s="1"/>
  <c r="AT66" i="2" s="1"/>
  <c r="F16" i="1" s="1"/>
  <c r="AQ67" i="3"/>
  <c r="AF5" i="3"/>
  <c r="AF4" i="2"/>
  <c r="AG4" i="2" s="1"/>
  <c r="AC105" i="2"/>
  <c r="AD105" i="2" s="1"/>
  <c r="AC106" i="3"/>
  <c r="AQ68" i="3" l="1"/>
  <c r="AR67" i="2"/>
  <c r="AS67" i="2" s="1"/>
  <c r="AT67" i="2" s="1"/>
  <c r="F17" i="1" s="1"/>
  <c r="AC107" i="3"/>
  <c r="AC106" i="2"/>
  <c r="AD106" i="2" s="1"/>
  <c r="AF5" i="2"/>
  <c r="AG5" i="2" s="1"/>
  <c r="AF6" i="3"/>
  <c r="AF6" i="2" l="1"/>
  <c r="AG6" i="2" s="1"/>
  <c r="AF7" i="3"/>
  <c r="AC107" i="2"/>
  <c r="AD107" i="2" s="1"/>
  <c r="AC108" i="3"/>
  <c r="AR68" i="2"/>
  <c r="AS68" i="2" s="1"/>
  <c r="AT68" i="2" s="1"/>
  <c r="F18" i="1" s="1"/>
  <c r="AQ69" i="3"/>
  <c r="AC108" i="2" l="1"/>
  <c r="AD108" i="2" s="1"/>
  <c r="AC109" i="3"/>
  <c r="AQ70" i="3"/>
  <c r="AR69" i="2"/>
  <c r="AS69" i="2" s="1"/>
  <c r="AT69" i="2" s="1"/>
  <c r="F19" i="1" s="1"/>
  <c r="AF7" i="2"/>
  <c r="AG7" i="2" s="1"/>
  <c r="AF8" i="3"/>
  <c r="AR70" i="2" l="1"/>
  <c r="AS70" i="2" s="1"/>
  <c r="AT70" i="2" s="1"/>
  <c r="F20" i="1" s="1"/>
  <c r="AQ71" i="3"/>
  <c r="AF8" i="2"/>
  <c r="AG8" i="2" s="1"/>
  <c r="AF9" i="3"/>
  <c r="AC109" i="2"/>
  <c r="AD109" i="2" s="1"/>
  <c r="AC110" i="3"/>
  <c r="AC110" i="2" l="1"/>
  <c r="AD110" i="2" s="1"/>
  <c r="AC111" i="3"/>
  <c r="AF10" i="3"/>
  <c r="AF9" i="2"/>
  <c r="AG9" i="2" s="1"/>
  <c r="AQ72" i="3"/>
  <c r="AR71" i="2"/>
  <c r="AS71" i="2" s="1"/>
  <c r="AT71" i="2" s="1"/>
  <c r="F21" i="1" s="1"/>
  <c r="AF10" i="2" l="1"/>
  <c r="AG10" i="2" s="1"/>
  <c r="AF11" i="3"/>
  <c r="AR72" i="2"/>
  <c r="AS72" i="2" s="1"/>
  <c r="AT72" i="2" s="1"/>
  <c r="F22" i="1" s="1"/>
  <c r="AQ73" i="3"/>
  <c r="AC112" i="3"/>
  <c r="AC111" i="2"/>
  <c r="AD111" i="2" s="1"/>
  <c r="AF11" i="2" l="1"/>
  <c r="AG11" i="2" s="1"/>
  <c r="AF12" i="3"/>
  <c r="AC112" i="2"/>
  <c r="AD112" i="2" s="1"/>
  <c r="AC113" i="3"/>
  <c r="AQ74" i="3"/>
  <c r="AR73" i="2"/>
  <c r="AS73" i="2" s="1"/>
  <c r="AT73" i="2" s="1"/>
  <c r="F23" i="1" s="1"/>
  <c r="AR74" i="2" l="1"/>
  <c r="AS74" i="2" s="1"/>
  <c r="AT74" i="2" s="1"/>
  <c r="F24" i="1" s="1"/>
  <c r="AQ75" i="3"/>
  <c r="AF12" i="2"/>
  <c r="AG12" i="2" s="1"/>
  <c r="AF13" i="3"/>
  <c r="AC113" i="2"/>
  <c r="AD113" i="2" s="1"/>
  <c r="AC114" i="3"/>
  <c r="AF13" i="2" l="1"/>
  <c r="AG13" i="2" s="1"/>
  <c r="AF14" i="3"/>
  <c r="AQ76" i="3"/>
  <c r="AR75" i="2"/>
  <c r="AS75" i="2" s="1"/>
  <c r="AT75" i="2" s="1"/>
  <c r="F25" i="1" s="1"/>
  <c r="AC115" i="3"/>
  <c r="AC114" i="2"/>
  <c r="AD114" i="2" s="1"/>
  <c r="AR76" i="2" l="1"/>
  <c r="AS76" i="2" s="1"/>
  <c r="AT76" i="2" s="1"/>
  <c r="F26" i="1" s="1"/>
  <c r="AQ77" i="3"/>
  <c r="AC115" i="2"/>
  <c r="AD115" i="2" s="1"/>
  <c r="AC116" i="3"/>
  <c r="AF14" i="2"/>
  <c r="AG14" i="2" s="1"/>
  <c r="AF15" i="3"/>
  <c r="AC117" i="3" l="1"/>
  <c r="AC116" i="2"/>
  <c r="AD116" i="2" s="1"/>
  <c r="AF15" i="2"/>
  <c r="AG15" i="2" s="1"/>
  <c r="AF16" i="3"/>
  <c r="AQ78" i="3"/>
  <c r="AR77" i="2"/>
  <c r="AS77" i="2" s="1"/>
  <c r="AT77" i="2" s="1"/>
  <c r="F27" i="1" s="1"/>
  <c r="AC117" i="2" l="1"/>
  <c r="AD117" i="2" s="1"/>
  <c r="AC118" i="3"/>
  <c r="AQ79" i="3"/>
  <c r="AR78" i="2"/>
  <c r="AS78" i="2" s="1"/>
  <c r="AT78" i="2" s="1"/>
  <c r="F28" i="1" s="1"/>
  <c r="AF17" i="3"/>
  <c r="AF16" i="2"/>
  <c r="AG16" i="2" s="1"/>
  <c r="AF17" i="2" l="1"/>
  <c r="AG17" i="2" s="1"/>
  <c r="AF18" i="3"/>
  <c r="AQ80" i="3"/>
  <c r="AR79" i="2"/>
  <c r="AS79" i="2" s="1"/>
  <c r="AT79" i="2" s="1"/>
  <c r="F29" i="1" s="1"/>
  <c r="AC118" i="2"/>
  <c r="AD118" i="2" s="1"/>
  <c r="AC119" i="3"/>
  <c r="AR80" i="2" l="1"/>
  <c r="AS80" i="2" s="1"/>
  <c r="AT80" i="2" s="1"/>
  <c r="F30" i="1" s="1"/>
  <c r="AQ81" i="3"/>
  <c r="AC119" i="2"/>
  <c r="AD119" i="2" s="1"/>
  <c r="AC120" i="3"/>
  <c r="AF19" i="3"/>
  <c r="AF18" i="2"/>
  <c r="AG18" i="2" s="1"/>
  <c r="AC121" i="3" l="1"/>
  <c r="AC120" i="2"/>
  <c r="AD120" i="2" s="1"/>
  <c r="AF19" i="2"/>
  <c r="AG19" i="2" s="1"/>
  <c r="AF20" i="3"/>
  <c r="AQ82" i="3"/>
  <c r="AR81" i="2"/>
  <c r="AS81" i="2" s="1"/>
  <c r="AT81" i="2" s="1"/>
  <c r="F31" i="1" s="1"/>
  <c r="AR82" i="2" l="1"/>
  <c r="AS82" i="2" s="1"/>
  <c r="AT82" i="2" s="1"/>
  <c r="F32" i="1" s="1"/>
  <c r="AQ83" i="3"/>
  <c r="AC121" i="2"/>
  <c r="AD121" i="2" s="1"/>
  <c r="AC122" i="3"/>
  <c r="AF20" i="2"/>
  <c r="AG20" i="2" s="1"/>
  <c r="AF21" i="3"/>
  <c r="AC123" i="3" l="1"/>
  <c r="AC122" i="2"/>
  <c r="AD122" i="2" s="1"/>
  <c r="AF21" i="2"/>
  <c r="AG21" i="2" s="1"/>
  <c r="AF22" i="3"/>
  <c r="AQ84" i="3"/>
  <c r="AR83" i="2"/>
  <c r="AS83" i="2" s="1"/>
  <c r="AT83" i="2" s="1"/>
  <c r="F33" i="1" s="1"/>
  <c r="AR84" i="2" l="1"/>
  <c r="AS84" i="2" s="1"/>
  <c r="AT84" i="2" s="1"/>
  <c r="F34" i="1" s="1"/>
  <c r="AQ85" i="3"/>
  <c r="AF22" i="2"/>
  <c r="AG22" i="2" s="1"/>
  <c r="AF23" i="3"/>
  <c r="AC123" i="2"/>
  <c r="AD123" i="2" s="1"/>
  <c r="AC124" i="3"/>
  <c r="AF23" i="2" l="1"/>
  <c r="AG23" i="2" s="1"/>
  <c r="AF24" i="3"/>
  <c r="AC125" i="3"/>
  <c r="AC124" i="2"/>
  <c r="AD124" i="2" s="1"/>
  <c r="AR85" i="2"/>
  <c r="AS85" i="2" s="1"/>
  <c r="AT85" i="2" s="1"/>
  <c r="F35" i="1" s="1"/>
  <c r="AQ86" i="3"/>
  <c r="AC125" i="2" l="1"/>
  <c r="AD125" i="2" s="1"/>
  <c r="AC126" i="3"/>
  <c r="AF24" i="2"/>
  <c r="AG24" i="2" s="1"/>
  <c r="AF25" i="3"/>
  <c r="AR86" i="2"/>
  <c r="AS86" i="2" s="1"/>
  <c r="AT86" i="2" s="1"/>
  <c r="F36" i="1" s="1"/>
  <c r="AQ87" i="3"/>
  <c r="AQ88" i="3" l="1"/>
  <c r="AR87" i="2"/>
  <c r="AS87" i="2" s="1"/>
  <c r="AT87" i="2" s="1"/>
  <c r="F37" i="1" s="1"/>
  <c r="AC126" i="2"/>
  <c r="AD126" i="2" s="1"/>
  <c r="AC127" i="3"/>
  <c r="AF25" i="2"/>
  <c r="AG25" i="2" s="1"/>
  <c r="AF26" i="3"/>
  <c r="AF26" i="2" l="1"/>
  <c r="AG26" i="2" s="1"/>
  <c r="AF27" i="3"/>
  <c r="AC127" i="2"/>
  <c r="AD127" i="2" s="1"/>
  <c r="AC128" i="3"/>
  <c r="AR88" i="2"/>
  <c r="AS88" i="2" s="1"/>
  <c r="AT88" i="2" s="1"/>
  <c r="F38" i="1" s="1"/>
  <c r="AQ89" i="3"/>
  <c r="AR89" i="2" s="1"/>
  <c r="AC129" i="3" l="1"/>
  <c r="AC128" i="2"/>
  <c r="AD128" i="2" s="1"/>
  <c r="AS89" i="2"/>
  <c r="AT89" i="2" s="1"/>
  <c r="AS52" i="3"/>
  <c r="AS53" i="3" s="1"/>
  <c r="AS54" i="3" s="1"/>
  <c r="AS55" i="3" s="1"/>
  <c r="AS56" i="3" s="1"/>
  <c r="AS57" i="3" s="1"/>
  <c r="AS58" i="3" s="1"/>
  <c r="AS59" i="3" s="1"/>
  <c r="AS60" i="3" s="1"/>
  <c r="AS61" i="3" s="1"/>
  <c r="AS62" i="3" s="1"/>
  <c r="AS63" i="3" s="1"/>
  <c r="AS64" i="3" s="1"/>
  <c r="AS65" i="3" s="1"/>
  <c r="AS66" i="3" s="1"/>
  <c r="AS67" i="3" s="1"/>
  <c r="AS68" i="3" s="1"/>
  <c r="AS69" i="3" s="1"/>
  <c r="AS70" i="3" s="1"/>
  <c r="AS71" i="3" s="1"/>
  <c r="AS72" i="3" s="1"/>
  <c r="AS73" i="3" s="1"/>
  <c r="AS74" i="3" s="1"/>
  <c r="AS75" i="3" s="1"/>
  <c r="AS76" i="3" s="1"/>
  <c r="AS77" i="3" s="1"/>
  <c r="AS78" i="3" s="1"/>
  <c r="AS79" i="3" s="1"/>
  <c r="AS80" i="3" s="1"/>
  <c r="AS81" i="3" s="1"/>
  <c r="AS82" i="3" s="1"/>
  <c r="AS83" i="3" s="1"/>
  <c r="AS84" i="3" s="1"/>
  <c r="AS85" i="3" s="1"/>
  <c r="AS86" i="3" s="1"/>
  <c r="AS87" i="3" s="1"/>
  <c r="AS88" i="3" s="1"/>
  <c r="AS89" i="3" s="1"/>
  <c r="AF27" i="2"/>
  <c r="AG27" i="2" s="1"/>
  <c r="AF28" i="3"/>
  <c r="F39" i="1" l="1"/>
  <c r="F40" i="1" s="1"/>
  <c r="AT90" i="2"/>
  <c r="AF28" i="2"/>
  <c r="AG28" i="2" s="1"/>
  <c r="AF29" i="3"/>
  <c r="AC129" i="2"/>
  <c r="AD129" i="2" s="1"/>
  <c r="AC130" i="3"/>
  <c r="AC131" i="3" l="1"/>
  <c r="AC130" i="2"/>
  <c r="AD130" i="2" s="1"/>
  <c r="AF29" i="2"/>
  <c r="AG29" i="2" s="1"/>
  <c r="AF30" i="3"/>
  <c r="AF31" i="3" l="1"/>
  <c r="AF30" i="2"/>
  <c r="AG30" i="2" s="1"/>
  <c r="AC131" i="2"/>
  <c r="AD131" i="2" s="1"/>
  <c r="AC132" i="3"/>
  <c r="AC133" i="3" l="1"/>
  <c r="AC132" i="2"/>
  <c r="AD132" i="2" s="1"/>
  <c r="AF31" i="2"/>
  <c r="AG31" i="2" s="1"/>
  <c r="AF32" i="3"/>
  <c r="AC133" i="2" l="1"/>
  <c r="AD133" i="2" s="1"/>
  <c r="AC134" i="3"/>
  <c r="AF32" i="2"/>
  <c r="AG32" i="2" s="1"/>
  <c r="AF33" i="3"/>
  <c r="AF33" i="2" l="1"/>
  <c r="AG33" i="2" s="1"/>
  <c r="AF34" i="3"/>
  <c r="AC134" i="2"/>
  <c r="AD134" i="2" s="1"/>
  <c r="AC135" i="3"/>
  <c r="AC135" i="2" l="1"/>
  <c r="AD135" i="2" s="1"/>
  <c r="AC136" i="3"/>
  <c r="AF35" i="3"/>
  <c r="AF34" i="2"/>
  <c r="AG34" i="2" s="1"/>
  <c r="AF35" i="2" l="1"/>
  <c r="AG35" i="2" s="1"/>
  <c r="AF36" i="3"/>
  <c r="AC136" i="2"/>
  <c r="AD136" i="2" s="1"/>
  <c r="AC137" i="3"/>
  <c r="AC137" i="2" l="1"/>
  <c r="AD137" i="2" s="1"/>
  <c r="AC138" i="3"/>
  <c r="AF36" i="2"/>
  <c r="AG36" i="2" s="1"/>
  <c r="AF37" i="3"/>
  <c r="AF37" i="2" l="1"/>
  <c r="AG37" i="2" s="1"/>
  <c r="AF38" i="3"/>
  <c r="AC138" i="2"/>
  <c r="AD138" i="2" s="1"/>
  <c r="AC139" i="3"/>
  <c r="AC139" i="2" l="1"/>
  <c r="AD139" i="2" s="1"/>
  <c r="AD140" i="2" s="1"/>
  <c r="AE102" i="2" s="1"/>
  <c r="AE102" i="3" s="1"/>
  <c r="AF38" i="2"/>
  <c r="AG38" i="2" s="1"/>
  <c r="AF39" i="3"/>
  <c r="AF39" i="2" s="1"/>
  <c r="AG39" i="2" s="1"/>
  <c r="AG40" i="2" l="1"/>
  <c r="AH2" i="2" s="1"/>
  <c r="AF102" i="2"/>
  <c r="AE103" i="3"/>
  <c r="AH2" i="3" l="1"/>
  <c r="AI2" i="2" s="1"/>
  <c r="AE104" i="3"/>
  <c r="AF103" i="2"/>
  <c r="AH3" i="3" l="1"/>
  <c r="AH4" i="3" s="1"/>
  <c r="AE105" i="3"/>
  <c r="AF104" i="2"/>
  <c r="AI3" i="2" l="1"/>
  <c r="AI4" i="2"/>
  <c r="AH5" i="3"/>
  <c r="AF105" i="2"/>
  <c r="AE106" i="3"/>
  <c r="AI5" i="2" l="1"/>
  <c r="AH6" i="3"/>
  <c r="AF106" i="2"/>
  <c r="AE107" i="3"/>
  <c r="AI6" i="2" l="1"/>
  <c r="AH7" i="3"/>
  <c r="AE108" i="3"/>
  <c r="AF107" i="2"/>
  <c r="AF108" i="2" l="1"/>
  <c r="AE109" i="3"/>
  <c r="AH8" i="3"/>
  <c r="AI7" i="2"/>
  <c r="AI8" i="2" l="1"/>
  <c r="AH9" i="3"/>
  <c r="AF109" i="2"/>
  <c r="AE110" i="3"/>
  <c r="AF110" i="2" l="1"/>
  <c r="AE111" i="3"/>
  <c r="AI9" i="2"/>
  <c r="AH10" i="3"/>
  <c r="AI10" i="2" l="1"/>
  <c r="AH11" i="3"/>
  <c r="AE112" i="3"/>
  <c r="AF111" i="2"/>
  <c r="AF112" i="2" l="1"/>
  <c r="AE113" i="3"/>
  <c r="AI11" i="2"/>
  <c r="AH12" i="3"/>
  <c r="AI12" i="2" l="1"/>
  <c r="AH13" i="3"/>
  <c r="AF113" i="2"/>
  <c r="AE114" i="3"/>
  <c r="AF114" i="2" l="1"/>
  <c r="AE115" i="3"/>
  <c r="AH14" i="3"/>
  <c r="AI13" i="2"/>
  <c r="AF115" i="2" l="1"/>
  <c r="AE116" i="3"/>
  <c r="AI14" i="2"/>
  <c r="AH15" i="3"/>
  <c r="AI15" i="2" l="1"/>
  <c r="AH16" i="3"/>
  <c r="AE117" i="3"/>
  <c r="AF116" i="2"/>
  <c r="AI16" i="2" l="1"/>
  <c r="AH17" i="3"/>
  <c r="AF117" i="2"/>
  <c r="AE118" i="3"/>
  <c r="AF118" i="2" l="1"/>
  <c r="AE119" i="3"/>
  <c r="AH18" i="3"/>
  <c r="AI17" i="2"/>
  <c r="AI18" i="2" l="1"/>
  <c r="AH19" i="3"/>
  <c r="AE120" i="3"/>
  <c r="AF119" i="2"/>
  <c r="AF120" i="2" l="1"/>
  <c r="AE121" i="3"/>
  <c r="AI19" i="2"/>
  <c r="AH20" i="3"/>
  <c r="AI20" i="2" l="1"/>
  <c r="AH21" i="3"/>
  <c r="AE122" i="3"/>
  <c r="AF121" i="2"/>
  <c r="AF122" i="2" l="1"/>
  <c r="AE123" i="3"/>
  <c r="AI21" i="2"/>
  <c r="AH22" i="3"/>
  <c r="AI22" i="2" l="1"/>
  <c r="AH23" i="3"/>
  <c r="AE124" i="3"/>
  <c r="AF123" i="2"/>
  <c r="AF124" i="2" l="1"/>
  <c r="AE125" i="3"/>
  <c r="AH24" i="3"/>
  <c r="AI23" i="2"/>
  <c r="AI24" i="2" l="1"/>
  <c r="AH25" i="3"/>
  <c r="AF125" i="2"/>
  <c r="AE126" i="3"/>
  <c r="AF126" i="2" l="1"/>
  <c r="AE127" i="3"/>
  <c r="AH26" i="3"/>
  <c r="AI25" i="2"/>
  <c r="AE128" i="3" l="1"/>
  <c r="AF127" i="2"/>
  <c r="AH27" i="3"/>
  <c r="AI26" i="2"/>
  <c r="AE129" i="3" l="1"/>
  <c r="AF128" i="2"/>
  <c r="AI27" i="2"/>
  <c r="AH28" i="3"/>
  <c r="AF129" i="2" l="1"/>
  <c r="AE130" i="3"/>
  <c r="AI28" i="2"/>
  <c r="AH29" i="3"/>
  <c r="AH30" i="3" l="1"/>
  <c r="AI29" i="2"/>
  <c r="AF130" i="2"/>
  <c r="AE131" i="3"/>
  <c r="AF131" i="2" l="1"/>
  <c r="AE132" i="3"/>
  <c r="AI30" i="2"/>
  <c r="AH31" i="3"/>
  <c r="AI31" i="2" l="1"/>
  <c r="AH32" i="3"/>
  <c r="AE133" i="3"/>
  <c r="AF132" i="2"/>
  <c r="AF133" i="2" l="1"/>
  <c r="AE134" i="3"/>
  <c r="AI32" i="2"/>
  <c r="AH33" i="3"/>
  <c r="AH34" i="3" l="1"/>
  <c r="AI33" i="2"/>
  <c r="AF134" i="2"/>
  <c r="AE135" i="3"/>
  <c r="AE136" i="3" l="1"/>
  <c r="AF135" i="2"/>
  <c r="AI34" i="2"/>
  <c r="AH35" i="3"/>
  <c r="AI35" i="2" l="1"/>
  <c r="AH36" i="3"/>
  <c r="AE137" i="3"/>
  <c r="AF136" i="2"/>
  <c r="AF137" i="2" l="1"/>
  <c r="AE138" i="3"/>
  <c r="AI36" i="2"/>
  <c r="AH37" i="3"/>
  <c r="AH38" i="3" l="1"/>
  <c r="AI37" i="2"/>
  <c r="AE139" i="3"/>
  <c r="AF139" i="2" s="1"/>
  <c r="AF138" i="2"/>
  <c r="AG102" i="3" l="1"/>
  <c r="AG103" i="3" s="1"/>
  <c r="AH39" i="3"/>
  <c r="AI39" i="2" s="1"/>
  <c r="AI38" i="2"/>
  <c r="AJ2" i="3" l="1"/>
  <c r="AJ3" i="3" s="1"/>
  <c r="AH102" i="2"/>
  <c r="AG102" i="2"/>
  <c r="AG103" i="2"/>
  <c r="AG104" i="3"/>
  <c r="AH103" i="2"/>
  <c r="AJ2" i="2" l="1"/>
  <c r="AK2" i="2" s="1"/>
  <c r="AG104" i="2"/>
  <c r="AG105" i="3"/>
  <c r="AH104" i="2"/>
  <c r="AJ3" i="2"/>
  <c r="AK3" i="2" s="1"/>
  <c r="AJ4" i="3"/>
  <c r="AH105" i="2" l="1"/>
  <c r="AG105" i="2"/>
  <c r="AG106" i="3"/>
  <c r="AJ4" i="2"/>
  <c r="AK4" i="2" s="1"/>
  <c r="AJ5" i="3"/>
  <c r="AJ5" i="2" l="1"/>
  <c r="AK5" i="2" s="1"/>
  <c r="AJ6" i="3"/>
  <c r="AH106" i="2"/>
  <c r="AG106" i="2"/>
  <c r="AG107" i="3"/>
  <c r="AH107" i="2" l="1"/>
  <c r="AG108" i="3"/>
  <c r="AG107" i="2"/>
  <c r="AJ7" i="3"/>
  <c r="AJ6" i="2"/>
  <c r="AK6" i="2" s="1"/>
  <c r="AJ7" i="2" l="1"/>
  <c r="AK7" i="2" s="1"/>
  <c r="AJ8" i="3"/>
  <c r="AG108" i="2"/>
  <c r="AG109" i="3"/>
  <c r="AH108" i="2"/>
  <c r="AG109" i="2" l="1"/>
  <c r="AG110" i="3"/>
  <c r="AH109" i="2"/>
  <c r="AJ8" i="2"/>
  <c r="AK8" i="2" s="1"/>
  <c r="AJ9" i="3"/>
  <c r="AH110" i="2" l="1"/>
  <c r="AG110" i="2"/>
  <c r="AG111" i="3"/>
  <c r="AJ10" i="3"/>
  <c r="AJ9" i="2"/>
  <c r="AK9" i="2" s="1"/>
  <c r="AJ10" i="2" l="1"/>
  <c r="AK10" i="2" s="1"/>
  <c r="AJ11" i="3"/>
  <c r="AG111" i="2"/>
  <c r="AG112" i="3"/>
  <c r="AH111" i="2"/>
  <c r="AH112" i="2" l="1"/>
  <c r="AG113" i="3"/>
  <c r="AG112" i="2"/>
  <c r="AJ12" i="3"/>
  <c r="AJ11" i="2"/>
  <c r="AK11" i="2" s="1"/>
  <c r="AJ12" i="2" l="1"/>
  <c r="AK12" i="2" s="1"/>
  <c r="AJ13" i="3"/>
  <c r="AG113" i="2"/>
  <c r="AG114" i="3"/>
  <c r="AH113" i="2"/>
  <c r="AH114" i="2" l="1"/>
  <c r="AG114" i="2"/>
  <c r="AG115" i="3"/>
  <c r="AJ13" i="2"/>
  <c r="AK13" i="2" s="1"/>
  <c r="AJ14" i="3"/>
  <c r="AJ14" i="2" l="1"/>
  <c r="AK14" i="2" s="1"/>
  <c r="AJ15" i="3"/>
  <c r="AG115" i="2"/>
  <c r="AG116" i="3"/>
  <c r="AH115" i="2"/>
  <c r="AH116" i="2" l="1"/>
  <c r="AG117" i="3"/>
  <c r="AG116" i="2"/>
  <c r="AJ16" i="3"/>
  <c r="AJ15" i="2"/>
  <c r="AK15" i="2" s="1"/>
  <c r="AJ16" i="2" l="1"/>
  <c r="AK16" i="2" s="1"/>
  <c r="AJ17" i="3"/>
  <c r="AH117" i="2"/>
  <c r="AG117" i="2"/>
  <c r="AG118" i="3"/>
  <c r="AG118" i="2" l="1"/>
  <c r="AH118" i="2"/>
  <c r="AG119" i="3"/>
  <c r="AJ18" i="3"/>
  <c r="AJ17" i="2"/>
  <c r="AK17" i="2" s="1"/>
  <c r="AJ18" i="2" l="1"/>
  <c r="AK18" i="2" s="1"/>
  <c r="AJ19" i="3"/>
  <c r="AG120" i="3"/>
  <c r="AH119" i="2"/>
  <c r="AG119" i="2"/>
  <c r="AG120" i="2" l="1"/>
  <c r="AG121" i="3"/>
  <c r="AH120" i="2"/>
  <c r="AJ19" i="2"/>
  <c r="AK19" i="2" s="1"/>
  <c r="AJ20" i="3"/>
  <c r="AG121" i="2" l="1"/>
  <c r="AG122" i="3"/>
  <c r="AH121" i="2"/>
  <c r="AJ20" i="2"/>
  <c r="AK20" i="2" s="1"/>
  <c r="AJ21" i="3"/>
  <c r="AG122" i="2" l="1"/>
  <c r="AH122" i="2"/>
  <c r="AG123" i="3"/>
  <c r="AJ21" i="2"/>
  <c r="AK21" i="2" s="1"/>
  <c r="AJ22" i="3"/>
  <c r="AH123" i="2" l="1"/>
  <c r="AG124" i="3"/>
  <c r="AG123" i="2"/>
  <c r="AJ23" i="3"/>
  <c r="AJ22" i="2"/>
  <c r="AK22" i="2" s="1"/>
  <c r="AJ23" i="2" l="1"/>
  <c r="AK23" i="2" s="1"/>
  <c r="AJ24" i="3"/>
  <c r="AG124" i="2"/>
  <c r="AG125" i="3"/>
  <c r="AH124" i="2"/>
  <c r="AH125" i="2" l="1"/>
  <c r="AG125" i="2"/>
  <c r="AG126" i="3"/>
  <c r="AJ25" i="3"/>
  <c r="AJ24" i="2"/>
  <c r="AK24" i="2" s="1"/>
  <c r="AJ25" i="2" l="1"/>
  <c r="AK25" i="2" s="1"/>
  <c r="AJ26" i="3"/>
  <c r="AG126" i="2"/>
  <c r="AH126" i="2"/>
  <c r="AG127" i="3"/>
  <c r="AG128" i="3" l="1"/>
  <c r="AH127" i="2"/>
  <c r="AG127" i="2"/>
  <c r="AJ27" i="3"/>
  <c r="AJ26" i="2"/>
  <c r="AK26" i="2" s="1"/>
  <c r="AJ27" i="2" l="1"/>
  <c r="AK27" i="2" s="1"/>
  <c r="AJ28" i="3"/>
  <c r="AH128" i="2"/>
  <c r="AG129" i="3"/>
  <c r="AG128" i="2"/>
  <c r="AG129" i="2" l="1"/>
  <c r="AG130" i="3"/>
  <c r="AH129" i="2"/>
  <c r="AJ28" i="2"/>
  <c r="AK28" i="2" s="1"/>
  <c r="AJ29" i="3"/>
  <c r="AH130" i="2" l="1"/>
  <c r="AG130" i="2"/>
  <c r="AG131" i="3"/>
  <c r="AJ29" i="2"/>
  <c r="AK29" i="2" s="1"/>
  <c r="AJ30" i="3"/>
  <c r="AJ31" i="3" l="1"/>
  <c r="AJ30" i="2"/>
  <c r="AK30" i="2" s="1"/>
  <c r="AG131" i="2"/>
  <c r="AG132" i="3"/>
  <c r="AH131" i="2"/>
  <c r="AG132" i="2" l="1"/>
  <c r="AG133" i="3"/>
  <c r="AH132" i="2"/>
  <c r="AJ31" i="2"/>
  <c r="AK31" i="2" s="1"/>
  <c r="AJ32" i="3"/>
  <c r="AH133" i="2" l="1"/>
  <c r="AG133" i="2"/>
  <c r="AG134" i="3"/>
  <c r="AJ33" i="3"/>
  <c r="AJ32" i="2"/>
  <c r="AK32" i="2" s="1"/>
  <c r="AJ33" i="2" l="1"/>
  <c r="AK33" i="2" s="1"/>
  <c r="AJ34" i="3"/>
  <c r="AG134" i="2"/>
  <c r="AH134" i="2"/>
  <c r="AG135" i="3"/>
  <c r="AG136" i="3" l="1"/>
  <c r="AH135" i="2"/>
  <c r="AG135" i="2"/>
  <c r="AJ35" i="3"/>
  <c r="AJ34" i="2"/>
  <c r="AK34" i="2" s="1"/>
  <c r="AJ36" i="3" l="1"/>
  <c r="AJ35" i="2"/>
  <c r="AK35" i="2" s="1"/>
  <c r="AH136" i="2"/>
  <c r="AG137" i="3"/>
  <c r="AG136" i="2"/>
  <c r="AG137" i="2" l="1"/>
  <c r="AG138" i="3"/>
  <c r="AH137" i="2"/>
  <c r="AJ36" i="2"/>
  <c r="AK36" i="2" s="1"/>
  <c r="AJ37" i="3"/>
  <c r="AH138" i="2" l="1"/>
  <c r="AG138" i="2"/>
  <c r="AG139" i="3"/>
  <c r="AJ38" i="3"/>
  <c r="AJ37" i="2"/>
  <c r="AK37" i="2" s="1"/>
  <c r="AJ39" i="3" l="1"/>
  <c r="AJ39" i="2" s="1"/>
  <c r="AK39" i="2" s="1"/>
  <c r="AJ38" i="2"/>
  <c r="AK38" i="2" s="1"/>
  <c r="AG139" i="2"/>
  <c r="AH139" i="2"/>
  <c r="AH140" i="2" s="1"/>
  <c r="AI102" i="2" s="1"/>
  <c r="AI102" i="3" s="1"/>
  <c r="AK40" i="2" l="1"/>
  <c r="AL2" i="3" s="1"/>
  <c r="AI103" i="3"/>
  <c r="AJ102" i="2"/>
  <c r="AL2" i="2" l="1"/>
  <c r="AL3" i="3"/>
  <c r="AM2" i="2"/>
  <c r="AJ103" i="2"/>
  <c r="AI104" i="3"/>
  <c r="AJ104" i="2" l="1"/>
  <c r="AI105" i="3"/>
  <c r="AM3" i="2"/>
  <c r="AL4" i="3"/>
  <c r="AJ105" i="2" l="1"/>
  <c r="AI106" i="3"/>
  <c r="AM4" i="2"/>
  <c r="AL5" i="3"/>
  <c r="AM5" i="2" l="1"/>
  <c r="AL6" i="3"/>
  <c r="AJ106" i="2"/>
  <c r="AI107" i="3"/>
  <c r="AJ107" i="2" l="1"/>
  <c r="AI108" i="3"/>
  <c r="AM6" i="2"/>
  <c r="AL7" i="3"/>
  <c r="AM7" i="2" l="1"/>
  <c r="AL8" i="3"/>
  <c r="AJ108" i="2"/>
  <c r="AI109" i="3"/>
  <c r="AI110" i="3" l="1"/>
  <c r="AJ109" i="2"/>
  <c r="AM8" i="2"/>
  <c r="AL9" i="3"/>
  <c r="AM9" i="2" l="1"/>
  <c r="AL10" i="3"/>
  <c r="AJ110" i="2"/>
  <c r="AI111" i="3"/>
  <c r="AI112" i="3" l="1"/>
  <c r="AJ111" i="2"/>
  <c r="AL11" i="3"/>
  <c r="AM10" i="2"/>
  <c r="AL12" i="3" l="1"/>
  <c r="AM11" i="2"/>
  <c r="AJ112" i="2"/>
  <c r="AI113" i="3"/>
  <c r="AJ113" i="2" l="1"/>
  <c r="AI114" i="3"/>
  <c r="AM12" i="2"/>
  <c r="AL13" i="3"/>
  <c r="AM13" i="2" l="1"/>
  <c r="AL14" i="3"/>
  <c r="AJ114" i="2"/>
  <c r="AI115" i="3"/>
  <c r="AL15" i="3" l="1"/>
  <c r="AM14" i="2"/>
  <c r="AI116" i="3"/>
  <c r="AJ115" i="2"/>
  <c r="AM15" i="2" l="1"/>
  <c r="AL16" i="3"/>
  <c r="AJ116" i="2"/>
  <c r="AI117" i="3"/>
  <c r="AM16" i="2" l="1"/>
  <c r="AL17" i="3"/>
  <c r="AJ117" i="2"/>
  <c r="AI118" i="3"/>
  <c r="AJ118" i="2" l="1"/>
  <c r="AI119" i="3"/>
  <c r="AM17" i="2"/>
  <c r="AL18" i="3"/>
  <c r="AL19" i="3" l="1"/>
  <c r="AM18" i="2"/>
  <c r="AI120" i="3"/>
  <c r="AJ119" i="2"/>
  <c r="AJ120" i="2" l="1"/>
  <c r="AI121" i="3"/>
  <c r="AM19" i="2"/>
  <c r="AL20" i="3"/>
  <c r="AM20" i="2" l="1"/>
  <c r="AL21" i="3"/>
  <c r="AI122" i="3"/>
  <c r="AJ121" i="2"/>
  <c r="AJ122" i="2" l="1"/>
  <c r="AI123" i="3"/>
  <c r="AM21" i="2"/>
  <c r="AL22" i="3"/>
  <c r="AL23" i="3" l="1"/>
  <c r="AM22" i="2"/>
  <c r="AJ123" i="2"/>
  <c r="AI124" i="3"/>
  <c r="AJ124" i="2" l="1"/>
  <c r="AI125" i="3"/>
  <c r="AM23" i="2"/>
  <c r="AL24" i="3"/>
  <c r="AM24" i="2" l="1"/>
  <c r="AL25" i="3"/>
  <c r="AJ125" i="2"/>
  <c r="AI126" i="3"/>
  <c r="AJ126" i="2" l="1"/>
  <c r="AI127" i="3"/>
  <c r="AM25" i="2"/>
  <c r="AL26" i="3"/>
  <c r="AL27" i="3" l="1"/>
  <c r="AM26" i="2"/>
  <c r="AI128" i="3"/>
  <c r="AJ127" i="2"/>
  <c r="AJ128" i="2" l="1"/>
  <c r="AI129" i="3"/>
  <c r="AM27" i="2"/>
  <c r="AL28" i="3"/>
  <c r="AM28" i="2" l="1"/>
  <c r="AL29" i="3"/>
  <c r="AI130" i="3"/>
  <c r="AJ129" i="2"/>
  <c r="AJ130" i="2" l="1"/>
  <c r="AI131" i="3"/>
  <c r="AM29" i="2"/>
  <c r="AL30" i="3"/>
  <c r="AL31" i="3" l="1"/>
  <c r="AM30" i="2"/>
  <c r="AI132" i="3"/>
  <c r="AJ131" i="2"/>
  <c r="AJ132" i="2" l="1"/>
  <c r="AI133" i="3"/>
  <c r="AL32" i="3"/>
  <c r="AM31" i="2"/>
  <c r="AM32" i="2" l="1"/>
  <c r="AL33" i="3"/>
  <c r="AJ133" i="2"/>
  <c r="AI134" i="3"/>
  <c r="AJ134" i="2" l="1"/>
  <c r="AI135" i="3"/>
  <c r="AM33" i="2"/>
  <c r="AL34" i="3"/>
  <c r="AL35" i="3" l="1"/>
  <c r="AM34" i="2"/>
  <c r="AI136" i="3"/>
  <c r="AJ135" i="2"/>
  <c r="AJ136" i="2" l="1"/>
  <c r="AI137" i="3"/>
  <c r="AM35" i="2"/>
  <c r="AL36" i="3"/>
  <c r="AL37" i="3" l="1"/>
  <c r="AM36" i="2"/>
  <c r="AJ137" i="2"/>
  <c r="AI138" i="3"/>
  <c r="AM37" i="2" l="1"/>
  <c r="AL38" i="3"/>
  <c r="AI139" i="3"/>
  <c r="AJ139" i="2" s="1"/>
  <c r="AJ138" i="2"/>
  <c r="AK102" i="3" l="1"/>
  <c r="AK103" i="3" s="1"/>
  <c r="AL39" i="3"/>
  <c r="AM39" i="2" s="1"/>
  <c r="AM38" i="2"/>
  <c r="AN2" i="3" l="1"/>
  <c r="AN2" i="2" s="1"/>
  <c r="AO2" i="2" s="1"/>
  <c r="AL102" i="2"/>
  <c r="AK102" i="2"/>
  <c r="AK103" i="2"/>
  <c r="AL103" i="2"/>
  <c r="AK104" i="3"/>
  <c r="AN3" i="3" l="1"/>
  <c r="AN4" i="3" s="1"/>
  <c r="AK104" i="2"/>
  <c r="AL104" i="2"/>
  <c r="AK105" i="3"/>
  <c r="AN3" i="2" l="1"/>
  <c r="AO3" i="2" s="1"/>
  <c r="AN4" i="2"/>
  <c r="AO4" i="2" s="1"/>
  <c r="AN5" i="3"/>
  <c r="AK106" i="3"/>
  <c r="AK105" i="2"/>
  <c r="AL105" i="2"/>
  <c r="AK106" i="2" l="1"/>
  <c r="AK107" i="3"/>
  <c r="AL106" i="2"/>
  <c r="AN5" i="2"/>
  <c r="AO5" i="2" s="1"/>
  <c r="AN6" i="3"/>
  <c r="AL107" i="2" l="1"/>
  <c r="AK108" i="3"/>
  <c r="AK107" i="2"/>
  <c r="AN7" i="3"/>
  <c r="AN6" i="2"/>
  <c r="AO6" i="2" s="1"/>
  <c r="AN7" i="2" l="1"/>
  <c r="AO7" i="2" s="1"/>
  <c r="AN8" i="3"/>
  <c r="AK108" i="2"/>
  <c r="AL108" i="2"/>
  <c r="AK109" i="3"/>
  <c r="AK109" i="2" l="1"/>
  <c r="AK110" i="3"/>
  <c r="AL109" i="2"/>
  <c r="AN9" i="3"/>
  <c r="AN8" i="2"/>
  <c r="AO8" i="2" s="1"/>
  <c r="AN9" i="2" l="1"/>
  <c r="AO9" i="2" s="1"/>
  <c r="AN10" i="3"/>
  <c r="AK110" i="2"/>
  <c r="AK111" i="3"/>
  <c r="AL110" i="2"/>
  <c r="AK111" i="2" l="1"/>
  <c r="AK112" i="3"/>
  <c r="AL111" i="2"/>
  <c r="AN11" i="3"/>
  <c r="AN10" i="2"/>
  <c r="AO10" i="2" s="1"/>
  <c r="AN11" i="2" l="1"/>
  <c r="AO11" i="2" s="1"/>
  <c r="AN12" i="3"/>
  <c r="AK112" i="2"/>
  <c r="AL112" i="2"/>
  <c r="AK113" i="3"/>
  <c r="AK114" i="3" l="1"/>
  <c r="AL113" i="2"/>
  <c r="AK113" i="2"/>
  <c r="AN13" i="3"/>
  <c r="AN12" i="2"/>
  <c r="AO12" i="2" s="1"/>
  <c r="AN13" i="2" l="1"/>
  <c r="AO13" i="2" s="1"/>
  <c r="AN14" i="3"/>
  <c r="AL114" i="2"/>
  <c r="AK115" i="3"/>
  <c r="AK114" i="2"/>
  <c r="AL115" i="2" l="1"/>
  <c r="AK115" i="2"/>
  <c r="AK116" i="3"/>
  <c r="AN14" i="2"/>
  <c r="AO14" i="2" s="1"/>
  <c r="AN15" i="3"/>
  <c r="AN15" i="2" l="1"/>
  <c r="AO15" i="2" s="1"/>
  <c r="AN16" i="3"/>
  <c r="AL116" i="2"/>
  <c r="AK116" i="2"/>
  <c r="AK117" i="3"/>
  <c r="AN16" i="2" l="1"/>
  <c r="AO16" i="2" s="1"/>
  <c r="AN17" i="3"/>
  <c r="AL117" i="2"/>
  <c r="AK118" i="3"/>
  <c r="AK117" i="2"/>
  <c r="AL118" i="2" l="1"/>
  <c r="AK119" i="3"/>
  <c r="AK118" i="2"/>
  <c r="AN18" i="3"/>
  <c r="AN17" i="2"/>
  <c r="AO17" i="2" s="1"/>
  <c r="AN18" i="2" l="1"/>
  <c r="AO18" i="2" s="1"/>
  <c r="AN19" i="3"/>
  <c r="AL119" i="2"/>
  <c r="AK120" i="3"/>
  <c r="AK119" i="2"/>
  <c r="AK120" i="2" l="1"/>
  <c r="AL120" i="2"/>
  <c r="AK121" i="3"/>
  <c r="AN19" i="2"/>
  <c r="AO19" i="2" s="1"/>
  <c r="AN20" i="3"/>
  <c r="AK121" i="2" l="1"/>
  <c r="AK122" i="3"/>
  <c r="AL121" i="2"/>
  <c r="AN20" i="2"/>
  <c r="AO20" i="2" s="1"/>
  <c r="AN21" i="3"/>
  <c r="AK123" i="3" l="1"/>
  <c r="AL122" i="2"/>
  <c r="AK122" i="2"/>
  <c r="AN21" i="2"/>
  <c r="AO21" i="2" s="1"/>
  <c r="AN22" i="3"/>
  <c r="AN22" i="2" l="1"/>
  <c r="AO22" i="2" s="1"/>
  <c r="AN23" i="3"/>
  <c r="AK123" i="2"/>
  <c r="AL123" i="2"/>
  <c r="AK124" i="3"/>
  <c r="AL124" i="2" l="1"/>
  <c r="AK124" i="2"/>
  <c r="AK125" i="3"/>
  <c r="AN23" i="2"/>
  <c r="AO23" i="2" s="1"/>
  <c r="AN24" i="3"/>
  <c r="AK126" i="3" l="1"/>
  <c r="AL125" i="2"/>
  <c r="AK125" i="2"/>
  <c r="AN25" i="3"/>
  <c r="AN24" i="2"/>
  <c r="AO24" i="2" s="1"/>
  <c r="AN25" i="2" l="1"/>
  <c r="AO25" i="2" s="1"/>
  <c r="AN26" i="3"/>
  <c r="AK126" i="2"/>
  <c r="AL126" i="2"/>
  <c r="AK127" i="3"/>
  <c r="AK127" i="2" l="1"/>
  <c r="AK128" i="3"/>
  <c r="AL127" i="2"/>
  <c r="AN26" i="2"/>
  <c r="AO26" i="2" s="1"/>
  <c r="AN27" i="3"/>
  <c r="AK128" i="2" l="1"/>
  <c r="AL128" i="2"/>
  <c r="AK129" i="3"/>
  <c r="AN27" i="2"/>
  <c r="AO27" i="2" s="1"/>
  <c r="AN28" i="3"/>
  <c r="AK129" i="2" l="1"/>
  <c r="AK130" i="3"/>
  <c r="AL129" i="2"/>
  <c r="AN28" i="2"/>
  <c r="AO28" i="2" s="1"/>
  <c r="AN29" i="3"/>
  <c r="AK131" i="3" l="1"/>
  <c r="AL130" i="2"/>
  <c r="AK130" i="2"/>
  <c r="AN29" i="2"/>
  <c r="AO29" i="2" s="1"/>
  <c r="AN30" i="3"/>
  <c r="AN30" i="2" l="1"/>
  <c r="AO30" i="2" s="1"/>
  <c r="AN31" i="3"/>
  <c r="AL131" i="2"/>
  <c r="AK131" i="2"/>
  <c r="AK132" i="3"/>
  <c r="AK132" i="2" l="1"/>
  <c r="AL132" i="2"/>
  <c r="AK133" i="3"/>
  <c r="AN32" i="3"/>
  <c r="AN31" i="2"/>
  <c r="AO31" i="2" s="1"/>
  <c r="AN32" i="2" l="1"/>
  <c r="AO32" i="2" s="1"/>
  <c r="AN33" i="3"/>
  <c r="AK134" i="3"/>
  <c r="AK133" i="2"/>
  <c r="AL133" i="2"/>
  <c r="AL134" i="2" l="1"/>
  <c r="AK134" i="2"/>
  <c r="AK135" i="3"/>
  <c r="AN33" i="2"/>
  <c r="AO33" i="2" s="1"/>
  <c r="AN34" i="3"/>
  <c r="AK135" i="2" l="1"/>
  <c r="AK136" i="3"/>
  <c r="AL135" i="2"/>
  <c r="AN34" i="2"/>
  <c r="AO34" i="2" s="1"/>
  <c r="AN35" i="3"/>
  <c r="AL136" i="2" l="1"/>
  <c r="AK136" i="2"/>
  <c r="AK137" i="3"/>
  <c r="AN35" i="2"/>
  <c r="AO35" i="2" s="1"/>
  <c r="AN36" i="3"/>
  <c r="AK138" i="3" l="1"/>
  <c r="AL137" i="2"/>
  <c r="AK137" i="2"/>
  <c r="AN36" i="2"/>
  <c r="AO36" i="2" s="1"/>
  <c r="AN37" i="3"/>
  <c r="AN37" i="2" l="1"/>
  <c r="AO37" i="2" s="1"/>
  <c r="AN38" i="3"/>
  <c r="AK138" i="2"/>
  <c r="AL138" i="2"/>
  <c r="AK139" i="3"/>
  <c r="AN38" i="2" l="1"/>
  <c r="AO38" i="2" s="1"/>
  <c r="AN39" i="3"/>
  <c r="AN39" i="2" s="1"/>
  <c r="AO39" i="2" s="1"/>
  <c r="AK139" i="2"/>
  <c r="AL139" i="2"/>
  <c r="AL140" i="2" s="1"/>
  <c r="AM102" i="2" s="1"/>
  <c r="AM102" i="3" s="1"/>
  <c r="AO40" i="2" l="1"/>
  <c r="AP2" i="2" s="1"/>
  <c r="AM103" i="3"/>
  <c r="AN102" i="2"/>
  <c r="AP2" i="3" l="1"/>
  <c r="AP3" i="3" s="1"/>
  <c r="AN103" i="2"/>
  <c r="AM104" i="3"/>
  <c r="AQ2" i="2" l="1"/>
  <c r="AN104" i="2"/>
  <c r="AM105" i="3"/>
  <c r="AQ3" i="2"/>
  <c r="AP4" i="3"/>
  <c r="AQ4" i="2" l="1"/>
  <c r="AP5" i="3"/>
  <c r="AN105" i="2"/>
  <c r="AM106" i="3"/>
  <c r="AN106" i="2" l="1"/>
  <c r="AM107" i="3"/>
  <c r="AP6" i="3"/>
  <c r="AQ5" i="2"/>
  <c r="AQ6" i="2" l="1"/>
  <c r="AP7" i="3"/>
  <c r="AN107" i="2"/>
  <c r="AM108" i="3"/>
  <c r="AM109" i="3" l="1"/>
  <c r="AN108" i="2"/>
  <c r="AQ7" i="2"/>
  <c r="AP8" i="3"/>
  <c r="AP9" i="3" l="1"/>
  <c r="AQ8" i="2"/>
  <c r="AN109" i="2"/>
  <c r="AM110" i="3"/>
  <c r="AM111" i="3" l="1"/>
  <c r="AN110" i="2"/>
  <c r="AQ9" i="2"/>
  <c r="AP10" i="3"/>
  <c r="AP11" i="3" l="1"/>
  <c r="AQ10" i="2"/>
  <c r="AM112" i="3"/>
  <c r="AN111" i="2"/>
  <c r="AN112" i="2" l="1"/>
  <c r="AM113" i="3"/>
  <c r="AQ11" i="2"/>
  <c r="AP12" i="3"/>
  <c r="AQ12" i="2" l="1"/>
  <c r="AP13" i="3"/>
  <c r="AN113" i="2"/>
  <c r="AM114" i="3"/>
  <c r="AM115" i="3" l="1"/>
  <c r="AN114" i="2"/>
  <c r="AQ13" i="2"/>
  <c r="AP14" i="3"/>
  <c r="AN115" i="2" l="1"/>
  <c r="AM116" i="3"/>
  <c r="AQ14" i="2"/>
  <c r="AP15" i="3"/>
  <c r="AQ15" i="2" l="1"/>
  <c r="AP16" i="3"/>
  <c r="AN116" i="2"/>
  <c r="AM117" i="3"/>
  <c r="AN117" i="2" l="1"/>
  <c r="AM118" i="3"/>
  <c r="AP17" i="3"/>
  <c r="AQ16" i="2"/>
  <c r="AM119" i="3" l="1"/>
  <c r="AN118" i="2"/>
  <c r="AP18" i="3"/>
  <c r="AQ17" i="2"/>
  <c r="AM120" i="3" l="1"/>
  <c r="AN119" i="2"/>
  <c r="AP19" i="3"/>
  <c r="AQ18" i="2"/>
  <c r="AN120" i="2" l="1"/>
  <c r="AM121" i="3"/>
  <c r="AQ19" i="2"/>
  <c r="AP20" i="3"/>
  <c r="AQ20" i="2" l="1"/>
  <c r="AP21" i="3"/>
  <c r="AN121" i="2"/>
  <c r="AM122" i="3"/>
  <c r="AN122" i="2" l="1"/>
  <c r="AM123" i="3"/>
  <c r="AP22" i="3"/>
  <c r="AQ21" i="2"/>
  <c r="AQ22" i="2" l="1"/>
  <c r="AP23" i="3"/>
  <c r="AN123" i="2"/>
  <c r="AM124" i="3"/>
  <c r="AM125" i="3" l="1"/>
  <c r="AN124" i="2"/>
  <c r="AQ23" i="2"/>
  <c r="AP24" i="3"/>
  <c r="AN125" i="2" l="1"/>
  <c r="AM126" i="3"/>
  <c r="AP25" i="3"/>
  <c r="AQ24" i="2"/>
  <c r="AQ25" i="2" l="1"/>
  <c r="AP26" i="3"/>
  <c r="AM127" i="3"/>
  <c r="AN126" i="2"/>
  <c r="AM128" i="3" l="1"/>
  <c r="AN127" i="2"/>
  <c r="AP27" i="3"/>
  <c r="AQ26" i="2"/>
  <c r="AQ27" i="2" l="1"/>
  <c r="AP28" i="3"/>
  <c r="AN128" i="2"/>
  <c r="AM129" i="3"/>
  <c r="AN129" i="2" l="1"/>
  <c r="AM130" i="3"/>
  <c r="AP29" i="3"/>
  <c r="AQ28" i="2"/>
  <c r="AM131" i="3" l="1"/>
  <c r="AN130" i="2"/>
  <c r="AP30" i="3"/>
  <c r="AQ29" i="2"/>
  <c r="AQ30" i="2" l="1"/>
  <c r="AP31" i="3"/>
  <c r="AN131" i="2"/>
  <c r="AM132" i="3"/>
  <c r="AN132" i="2" l="1"/>
  <c r="AM133" i="3"/>
  <c r="AQ31" i="2"/>
  <c r="AP32" i="3"/>
  <c r="AP33" i="3" l="1"/>
  <c r="AQ32" i="2"/>
  <c r="AN133" i="2"/>
  <c r="AM134" i="3"/>
  <c r="AM135" i="3" l="1"/>
  <c r="AN134" i="2"/>
  <c r="AP34" i="3"/>
  <c r="AQ33" i="2"/>
  <c r="AP35" i="3" l="1"/>
  <c r="AQ34" i="2"/>
  <c r="AN135" i="2"/>
  <c r="AM136" i="3"/>
  <c r="AM137" i="3" l="1"/>
  <c r="AN136" i="2"/>
  <c r="AQ35" i="2"/>
  <c r="AP36" i="3"/>
  <c r="AQ36" i="2" l="1"/>
  <c r="AP37" i="3"/>
  <c r="AN137" i="2"/>
  <c r="AM138" i="3"/>
  <c r="AN138" i="2" l="1"/>
  <c r="AM139" i="3"/>
  <c r="AN139" i="2" s="1"/>
  <c r="AO102" i="3" s="1"/>
  <c r="AQ37" i="2"/>
  <c r="AP38" i="3"/>
  <c r="AP39" i="3" l="1"/>
  <c r="AQ39" i="2" s="1"/>
  <c r="AQ38" i="2"/>
  <c r="AO103" i="3"/>
  <c r="AO102" i="2"/>
  <c r="AP102" i="2"/>
  <c r="AR2" i="3" l="1"/>
  <c r="AR2" i="2" s="1"/>
  <c r="AS2" i="2" s="1"/>
  <c r="AO103" i="2"/>
  <c r="AP103" i="2"/>
  <c r="AO104" i="3"/>
  <c r="AR3" i="3" l="1"/>
  <c r="AR3" i="2" s="1"/>
  <c r="AS3" i="2" s="1"/>
  <c r="AO104" i="2"/>
  <c r="AO105" i="3"/>
  <c r="AP104" i="2"/>
  <c r="AR4" i="3" l="1"/>
  <c r="AR5" i="3" s="1"/>
  <c r="AO106" i="3"/>
  <c r="AO105" i="2"/>
  <c r="AP105" i="2"/>
  <c r="AR4" i="2" l="1"/>
  <c r="AS4" i="2" s="1"/>
  <c r="AO107" i="3"/>
  <c r="AO106" i="2"/>
  <c r="AP106" i="2"/>
  <c r="AR6" i="3"/>
  <c r="AR5" i="2"/>
  <c r="AS5" i="2" s="1"/>
  <c r="AR6" i="2" l="1"/>
  <c r="AS6" i="2" s="1"/>
  <c r="AR7" i="3"/>
  <c r="AP107" i="2"/>
  <c r="AO107" i="2"/>
  <c r="AO108" i="3"/>
  <c r="AO108" i="2" l="1"/>
  <c r="AP108" i="2"/>
  <c r="AO109" i="3"/>
  <c r="AR8" i="3"/>
  <c r="AR7" i="2"/>
  <c r="AS7" i="2" s="1"/>
  <c r="AO110" i="3" l="1"/>
  <c r="AO109" i="2"/>
  <c r="AP109" i="2"/>
  <c r="AR9" i="3"/>
  <c r="AR8" i="2"/>
  <c r="AS8" i="2" s="1"/>
  <c r="AR9" i="2" l="1"/>
  <c r="AS9" i="2" s="1"/>
  <c r="AR10" i="3"/>
  <c r="AP110" i="2"/>
  <c r="AO111" i="3"/>
  <c r="AO110" i="2"/>
  <c r="AO111" i="2" l="1"/>
  <c r="AP111" i="2"/>
  <c r="AO112" i="3"/>
  <c r="AR10" i="2"/>
  <c r="AS10" i="2" s="1"/>
  <c r="AR11" i="3"/>
  <c r="AP112" i="2" l="1"/>
  <c r="AO112" i="2"/>
  <c r="AO113" i="3"/>
  <c r="AR12" i="3"/>
  <c r="AR11" i="2"/>
  <c r="AS11" i="2" s="1"/>
  <c r="AR13" i="3" l="1"/>
  <c r="AR12" i="2"/>
  <c r="AS12" i="2" s="1"/>
  <c r="AO113" i="2"/>
  <c r="AO114" i="3"/>
  <c r="AP113" i="2"/>
  <c r="AO115" i="3" l="1"/>
  <c r="AO114" i="2"/>
  <c r="AP114" i="2"/>
  <c r="AR13" i="2"/>
  <c r="AS13" i="2" s="1"/>
  <c r="AR14" i="3"/>
  <c r="AR14" i="2" l="1"/>
  <c r="AS14" i="2" s="1"/>
  <c r="AR15" i="3"/>
  <c r="AO115" i="2"/>
  <c r="AP115" i="2"/>
  <c r="AO116" i="3"/>
  <c r="AR16" i="3" l="1"/>
  <c r="AR15" i="2"/>
  <c r="AS15" i="2" s="1"/>
  <c r="AP116" i="2"/>
  <c r="AO117" i="3"/>
  <c r="AO116" i="2"/>
  <c r="AO117" i="2" l="1"/>
  <c r="AO118" i="3"/>
  <c r="AP117" i="2"/>
  <c r="AR16" i="2"/>
  <c r="AS16" i="2" s="1"/>
  <c r="AR17" i="3"/>
  <c r="AR18" i="3" l="1"/>
  <c r="AR17" i="2"/>
  <c r="AS17" i="2" s="1"/>
  <c r="AO119" i="3"/>
  <c r="AP118" i="2"/>
  <c r="AO118" i="2"/>
  <c r="AP119" i="2" l="1"/>
  <c r="AO120" i="3"/>
  <c r="AO119" i="2"/>
  <c r="AR18" i="2"/>
  <c r="AS18" i="2" s="1"/>
  <c r="AR19" i="3"/>
  <c r="AP120" i="2" l="1"/>
  <c r="AO120" i="2"/>
  <c r="AO121" i="3"/>
  <c r="AR20" i="3"/>
  <c r="AR19" i="2"/>
  <c r="AS19" i="2" s="1"/>
  <c r="AR20" i="2" l="1"/>
  <c r="AS20" i="2" s="1"/>
  <c r="AR21" i="3"/>
  <c r="AO121" i="2"/>
  <c r="AO122" i="3"/>
  <c r="AP121" i="2"/>
  <c r="AO123" i="3" l="1"/>
  <c r="AP122" i="2"/>
  <c r="AO122" i="2"/>
  <c r="AR21" i="2"/>
  <c r="AS21" i="2" s="1"/>
  <c r="AR22" i="3"/>
  <c r="AR22" i="2" l="1"/>
  <c r="AS22" i="2" s="1"/>
  <c r="AR23" i="3"/>
  <c r="AO123" i="2"/>
  <c r="AO124" i="3"/>
  <c r="AP123" i="2"/>
  <c r="AO124" i="2" l="1"/>
  <c r="AP124" i="2"/>
  <c r="AO125" i="3"/>
  <c r="AR24" i="3"/>
  <c r="AR23" i="2"/>
  <c r="AS23" i="2" s="1"/>
  <c r="AR25" i="3" l="1"/>
  <c r="AR24" i="2"/>
  <c r="AS24" i="2" s="1"/>
  <c r="AO126" i="3"/>
  <c r="AO125" i="2"/>
  <c r="AP125" i="2"/>
  <c r="AO126" i="2" l="1"/>
  <c r="AO127" i="3"/>
  <c r="AP126" i="2"/>
  <c r="AR25" i="2"/>
  <c r="AS25" i="2" s="1"/>
  <c r="AR26" i="3"/>
  <c r="AO127" i="2" l="1"/>
  <c r="AP127" i="2"/>
  <c r="AO128" i="3"/>
  <c r="AR26" i="2"/>
  <c r="AS26" i="2" s="1"/>
  <c r="AR27" i="3"/>
  <c r="AR28" i="3" l="1"/>
  <c r="AR27" i="2"/>
  <c r="AS27" i="2" s="1"/>
  <c r="AP128" i="2"/>
  <c r="AO128" i="2"/>
  <c r="AO129" i="3"/>
  <c r="AO130" i="3" l="1"/>
  <c r="AO129" i="2"/>
  <c r="AP129" i="2"/>
  <c r="AR29" i="3"/>
  <c r="AR28" i="2"/>
  <c r="AS28" i="2" s="1"/>
  <c r="AR30" i="3" l="1"/>
  <c r="AR29" i="2"/>
  <c r="AS29" i="2" s="1"/>
  <c r="AO130" i="2"/>
  <c r="AO131" i="3"/>
  <c r="AP130" i="2"/>
  <c r="AR30" i="2" l="1"/>
  <c r="AS30" i="2" s="1"/>
  <c r="AR31" i="3"/>
  <c r="AP131" i="2"/>
  <c r="AO132" i="3"/>
  <c r="AO131" i="2"/>
  <c r="AO132" i="2" l="1"/>
  <c r="AP132" i="2"/>
  <c r="AO133" i="3"/>
  <c r="AR32" i="3"/>
  <c r="AR31" i="2"/>
  <c r="AS31" i="2" s="1"/>
  <c r="AR32" i="2" l="1"/>
  <c r="AS32" i="2" s="1"/>
  <c r="AR33" i="3"/>
  <c r="AO134" i="3"/>
  <c r="AO133" i="2"/>
  <c r="AP133" i="2"/>
  <c r="AO134" i="2" l="1"/>
  <c r="AO135" i="3"/>
  <c r="AP134" i="2"/>
  <c r="AR33" i="2"/>
  <c r="AS33" i="2" s="1"/>
  <c r="AR34" i="3"/>
  <c r="AO135" i="2" l="1"/>
  <c r="AP135" i="2"/>
  <c r="AO136" i="3"/>
  <c r="AR34" i="2"/>
  <c r="AS34" i="2" s="1"/>
  <c r="AR35" i="3"/>
  <c r="AP136" i="2" l="1"/>
  <c r="AO136" i="2"/>
  <c r="AO137" i="3"/>
  <c r="AR35" i="2"/>
  <c r="AS35" i="2" s="1"/>
  <c r="AR36" i="3"/>
  <c r="AO138" i="3" l="1"/>
  <c r="AO137" i="2"/>
  <c r="AP137" i="2"/>
  <c r="AR37" i="3"/>
  <c r="AR36" i="2"/>
  <c r="AS36" i="2" s="1"/>
  <c r="AR38" i="3" l="1"/>
  <c r="AR37" i="2"/>
  <c r="AS37" i="2" s="1"/>
  <c r="AO138" i="2"/>
  <c r="AO139" i="3"/>
  <c r="AP138" i="2"/>
  <c r="AR38" i="2" l="1"/>
  <c r="AS38" i="2" s="1"/>
  <c r="AR39" i="3"/>
  <c r="AR39" i="2" s="1"/>
  <c r="AS39" i="2" s="1"/>
  <c r="AP139" i="2"/>
  <c r="AP140" i="2" s="1"/>
  <c r="AQ102" i="2" s="1"/>
  <c r="AQ102" i="3" s="1"/>
  <c r="AO139" i="2"/>
  <c r="AS40" i="2" l="1"/>
  <c r="AT2" i="2" s="1"/>
  <c r="AR102" i="2"/>
  <c r="AQ103" i="3"/>
  <c r="AT2" i="3" l="1"/>
  <c r="AT3" i="3" s="1"/>
  <c r="AR103" i="2"/>
  <c r="AQ104" i="3"/>
  <c r="AU2" i="2" l="1"/>
  <c r="AU3" i="2"/>
  <c r="AT4" i="3"/>
  <c r="AR104" i="2"/>
  <c r="AQ105" i="3"/>
  <c r="AR105" i="2" l="1"/>
  <c r="AQ106" i="3"/>
  <c r="AU4" i="2"/>
  <c r="AT5" i="3"/>
  <c r="AT6" i="3" l="1"/>
  <c r="AU5" i="2"/>
  <c r="AR106" i="2"/>
  <c r="AQ107" i="3"/>
  <c r="AQ108" i="3" l="1"/>
  <c r="AR107" i="2"/>
  <c r="AU6" i="2"/>
  <c r="AT7" i="3"/>
  <c r="AT8" i="3" l="1"/>
  <c r="AU7" i="2"/>
  <c r="AQ109" i="3"/>
  <c r="AR108" i="2"/>
  <c r="AQ110" i="3" l="1"/>
  <c r="AR109" i="2"/>
  <c r="AU8" i="2"/>
  <c r="AT9" i="3"/>
  <c r="AT10" i="3" l="1"/>
  <c r="AU9" i="2"/>
  <c r="AR110" i="2"/>
  <c r="AQ111" i="3"/>
  <c r="AR111" i="2" l="1"/>
  <c r="AQ112" i="3"/>
  <c r="AT11" i="3"/>
  <c r="AU10" i="2"/>
  <c r="AU11" i="2" l="1"/>
  <c r="AT12" i="3"/>
  <c r="AQ113" i="3"/>
  <c r="AR112" i="2"/>
  <c r="AR113" i="2" l="1"/>
  <c r="AQ114" i="3"/>
  <c r="AU12" i="2"/>
  <c r="AT13" i="3"/>
  <c r="AT14" i="3" l="1"/>
  <c r="AU13" i="2"/>
  <c r="AR114" i="2"/>
  <c r="AQ115" i="3"/>
  <c r="AQ116" i="3" l="1"/>
  <c r="AR115" i="2"/>
  <c r="AU14" i="2"/>
  <c r="AT15" i="3"/>
  <c r="AR116" i="2" l="1"/>
  <c r="AQ117" i="3"/>
  <c r="AU15" i="2"/>
  <c r="AT16" i="3"/>
  <c r="AU16" i="2" l="1"/>
  <c r="AT17" i="3"/>
  <c r="AQ118" i="3"/>
  <c r="AR117" i="2"/>
  <c r="AU17" i="2" l="1"/>
  <c r="AT18" i="3"/>
  <c r="AR118" i="2"/>
  <c r="AQ119" i="3"/>
  <c r="AR119" i="2" l="1"/>
  <c r="AQ120" i="3"/>
  <c r="AT19" i="3"/>
  <c r="AU18" i="2"/>
  <c r="AU19" i="2" l="1"/>
  <c r="AT20" i="3"/>
  <c r="AR120" i="2"/>
  <c r="AQ121" i="3"/>
  <c r="AR121" i="2" l="1"/>
  <c r="AQ122" i="3"/>
  <c r="AU20" i="2"/>
  <c r="AT21" i="3"/>
  <c r="AT22" i="3" l="1"/>
  <c r="AU21" i="2"/>
  <c r="AR122" i="2"/>
  <c r="AQ123" i="3"/>
  <c r="AU22" i="2" l="1"/>
  <c r="AT23" i="3"/>
  <c r="AQ124" i="3"/>
  <c r="AR123" i="2"/>
  <c r="AQ125" i="3" l="1"/>
  <c r="AR124" i="2"/>
  <c r="AT24" i="3"/>
  <c r="AU23" i="2"/>
  <c r="AU24" i="2" l="1"/>
  <c r="AT25" i="3"/>
  <c r="AQ126" i="3"/>
  <c r="AR125" i="2"/>
  <c r="AR126" i="2" l="1"/>
  <c r="AQ127" i="3"/>
  <c r="AT26" i="3"/>
  <c r="AU25" i="2"/>
  <c r="AT27" i="3" l="1"/>
  <c r="AU26" i="2"/>
  <c r="AR127" i="2"/>
  <c r="AQ128" i="3"/>
  <c r="AQ129" i="3" l="1"/>
  <c r="AR128" i="2"/>
  <c r="AU27" i="2"/>
  <c r="AT28" i="3"/>
  <c r="AU28" i="2" l="1"/>
  <c r="AT29" i="3"/>
  <c r="AR129" i="2"/>
  <c r="AQ130" i="3"/>
  <c r="AR130" i="2" l="1"/>
  <c r="AQ131" i="3"/>
  <c r="AT30" i="3"/>
  <c r="AU29" i="2"/>
  <c r="AQ132" i="3" l="1"/>
  <c r="AR131" i="2"/>
  <c r="AU30" i="2"/>
  <c r="AT31" i="3"/>
  <c r="AR132" i="2" l="1"/>
  <c r="AQ133" i="3"/>
  <c r="AU31" i="2"/>
  <c r="AT32" i="3"/>
  <c r="AU32" i="2" l="1"/>
  <c r="AT33" i="3"/>
  <c r="AQ134" i="3"/>
  <c r="AR133" i="2"/>
  <c r="AU33" i="2" l="1"/>
  <c r="AT34" i="3"/>
  <c r="AR134" i="2"/>
  <c r="AQ135" i="3"/>
  <c r="AT35" i="3" l="1"/>
  <c r="AU34" i="2"/>
  <c r="AR135" i="2"/>
  <c r="AQ136" i="3"/>
  <c r="AR136" i="2" l="1"/>
  <c r="AQ137" i="3"/>
  <c r="AU35" i="2"/>
  <c r="AT36" i="3"/>
  <c r="AU36" i="2" l="1"/>
  <c r="AT37" i="3"/>
  <c r="AR137" i="2"/>
  <c r="AQ138" i="3"/>
  <c r="AU37" i="2" l="1"/>
  <c r="AT38" i="3"/>
  <c r="AR138" i="2"/>
  <c r="AQ139" i="3"/>
  <c r="AR139" i="2" s="1"/>
  <c r="AS102" i="3" s="1"/>
  <c r="AS102" i="2" l="1"/>
  <c r="AT102" i="2"/>
  <c r="AS103" i="3"/>
  <c r="AU38" i="2"/>
  <c r="AT39" i="3"/>
  <c r="AU39" i="2" s="1"/>
  <c r="AV2" i="3" s="1"/>
  <c r="AV3" i="3" l="1"/>
  <c r="AV2" i="2"/>
  <c r="AW2" i="2" s="1"/>
  <c r="AT103" i="2"/>
  <c r="E3" i="1" s="1"/>
  <c r="AS103" i="2"/>
  <c r="AS104" i="3"/>
  <c r="E2" i="1"/>
  <c r="AY2" i="2" l="1"/>
  <c r="AS105" i="3"/>
  <c r="AT104" i="2"/>
  <c r="E4" i="1" s="1"/>
  <c r="AS104" i="2"/>
  <c r="AV3" i="2"/>
  <c r="AW3" i="2" s="1"/>
  <c r="AV4" i="3"/>
  <c r="AY3" i="2" l="1"/>
  <c r="AZ3" i="2" s="1"/>
  <c r="BA3" i="2" s="1"/>
  <c r="AZ2" i="2"/>
  <c r="BA2" i="2" s="1"/>
  <c r="AV5" i="3"/>
  <c r="AV4" i="2"/>
  <c r="AW4" i="2" s="1"/>
  <c r="AY4" i="2" s="1"/>
  <c r="AS105" i="2"/>
  <c r="AS106" i="3"/>
  <c r="AT105" i="2"/>
  <c r="E5" i="1" s="1"/>
  <c r="BB2" i="2" l="1"/>
  <c r="BC2" i="2" s="1"/>
  <c r="BA4" i="2"/>
  <c r="BB3" i="2" s="1"/>
  <c r="BC3" i="2" s="1"/>
  <c r="D3" i="1" s="1"/>
  <c r="AZ4" i="2"/>
  <c r="AV6" i="3"/>
  <c r="AV5" i="2"/>
  <c r="AW5" i="2" s="1"/>
  <c r="AY5" i="2" s="1"/>
  <c r="AT106" i="2"/>
  <c r="AS107" i="3"/>
  <c r="AS106" i="2"/>
  <c r="AZ5" i="2" l="1"/>
  <c r="AS107" i="2"/>
  <c r="AT107" i="2"/>
  <c r="E7" i="1" s="1"/>
  <c r="AS108" i="3"/>
  <c r="E6" i="1"/>
  <c r="AV6" i="2"/>
  <c r="AW6" i="2" s="1"/>
  <c r="AV7" i="3"/>
  <c r="D2" i="1"/>
  <c r="I12" i="1" s="1"/>
  <c r="AV8" i="3" l="1"/>
  <c r="AV7" i="2"/>
  <c r="AW7" i="2" s="1"/>
  <c r="AY7" i="2" s="1"/>
  <c r="AS109" i="3"/>
  <c r="AT108" i="2"/>
  <c r="E8" i="1" s="1"/>
  <c r="AS108" i="2"/>
  <c r="BA5" i="2"/>
  <c r="AY6" i="2"/>
  <c r="AZ7" i="2" l="1"/>
  <c r="BA7" i="2"/>
  <c r="AV9" i="3"/>
  <c r="AV8" i="2"/>
  <c r="AW8" i="2" s="1"/>
  <c r="AY8" i="2" s="1"/>
  <c r="BB4" i="2"/>
  <c r="BC4" i="2" s="1"/>
  <c r="AZ6" i="2"/>
  <c r="BA6" i="2" s="1"/>
  <c r="AT109" i="2"/>
  <c r="E9" i="1" s="1"/>
  <c r="AS110" i="3"/>
  <c r="AS109" i="2"/>
  <c r="BB6" i="2" l="1"/>
  <c r="BC6" i="2" s="1"/>
  <c r="D6" i="1" s="1"/>
  <c r="BB5" i="2"/>
  <c r="BC5" i="2" s="1"/>
  <c r="D5" i="1" s="1"/>
  <c r="BA8" i="2"/>
  <c r="BB7" i="2" s="1"/>
  <c r="BC7" i="2" s="1"/>
  <c r="D7" i="1" s="1"/>
  <c r="AZ8" i="2"/>
  <c r="AV9" i="2"/>
  <c r="AW9" i="2" s="1"/>
  <c r="AY9" i="2" s="1"/>
  <c r="AV10" i="3"/>
  <c r="D4" i="1"/>
  <c r="AT110" i="2"/>
  <c r="E10" i="1" s="1"/>
  <c r="AS111" i="3"/>
  <c r="AS110" i="2"/>
  <c r="AV10" i="2" l="1"/>
  <c r="AW10" i="2" s="1"/>
  <c r="AY10" i="2" s="1"/>
  <c r="AV11" i="3"/>
  <c r="AT111" i="2"/>
  <c r="E11" i="1" s="1"/>
  <c r="AS111" i="2"/>
  <c r="AS112" i="3"/>
  <c r="AZ9" i="2"/>
  <c r="BA9" i="2" s="1"/>
  <c r="BB8" i="2" l="1"/>
  <c r="BC8" i="2" s="1"/>
  <c r="AS113" i="3"/>
  <c r="AT112" i="2"/>
  <c r="E12" i="1" s="1"/>
  <c r="AS112" i="2"/>
  <c r="AV12" i="3"/>
  <c r="AV11" i="2"/>
  <c r="AW11" i="2" s="1"/>
  <c r="AY11" i="2" s="1"/>
  <c r="AZ10" i="2"/>
  <c r="BA10" i="2" s="1"/>
  <c r="AZ11" i="2" l="1"/>
  <c r="BA11" i="2" s="1"/>
  <c r="AS114" i="3"/>
  <c r="AT113" i="2"/>
  <c r="E13" i="1" s="1"/>
  <c r="AS113" i="2"/>
  <c r="D8" i="1"/>
  <c r="AV13" i="3"/>
  <c r="AV12" i="2"/>
  <c r="AW12" i="2" s="1"/>
  <c r="AY12" i="2" s="1"/>
  <c r="BB9" i="2"/>
  <c r="BC9" i="2" s="1"/>
  <c r="D9" i="1" s="1"/>
  <c r="BB10" i="2" l="1"/>
  <c r="BC10" i="2" s="1"/>
  <c r="D10" i="1" s="1"/>
  <c r="I13" i="1" s="1"/>
  <c r="I18" i="1" s="1"/>
  <c r="AV13" i="2"/>
  <c r="AW13" i="2" s="1"/>
  <c r="AY13" i="2" s="1"/>
  <c r="AV14" i="3"/>
  <c r="AT114" i="2"/>
  <c r="E14" i="1" s="1"/>
  <c r="AS114" i="2"/>
  <c r="AS115" i="3"/>
  <c r="AZ12" i="2"/>
  <c r="BA12" i="2" s="1"/>
  <c r="BB11" i="2" l="1"/>
  <c r="BC11" i="2" s="1"/>
  <c r="D11" i="1" s="1"/>
  <c r="AV14" i="2"/>
  <c r="AW14" i="2" s="1"/>
  <c r="AY14" i="2" s="1"/>
  <c r="AV15" i="3"/>
  <c r="AT115" i="2"/>
  <c r="E15" i="1" s="1"/>
  <c r="AS115" i="2"/>
  <c r="AS116" i="3"/>
  <c r="BA13" i="2"/>
  <c r="AZ13" i="2"/>
  <c r="AV15" i="2" l="1"/>
  <c r="AW15" i="2" s="1"/>
  <c r="AY15" i="2" s="1"/>
  <c r="AV16" i="3"/>
  <c r="AZ14" i="2"/>
  <c r="BA14" i="2"/>
  <c r="AS116" i="2"/>
  <c r="AS117" i="3"/>
  <c r="AT116" i="2"/>
  <c r="E16" i="1" s="1"/>
  <c r="BB12" i="2"/>
  <c r="BC12" i="2" s="1"/>
  <c r="D12" i="1" s="1"/>
  <c r="AT117" i="2" l="1"/>
  <c r="E17" i="1" s="1"/>
  <c r="AS118" i="3"/>
  <c r="AS117" i="2"/>
  <c r="AV16" i="2"/>
  <c r="AW16" i="2" s="1"/>
  <c r="AY16" i="2" s="1"/>
  <c r="AV17" i="3"/>
  <c r="BA15" i="2"/>
  <c r="BB14" i="2" s="1"/>
  <c r="BC14" i="2" s="1"/>
  <c r="D14" i="1" s="1"/>
  <c r="AZ15" i="2"/>
  <c r="BB13" i="2"/>
  <c r="BC13" i="2" s="1"/>
  <c r="D13" i="1" s="1"/>
  <c r="BA16" i="2" l="1"/>
  <c r="BB15" i="2" s="1"/>
  <c r="BC15" i="2" s="1"/>
  <c r="D15" i="1" s="1"/>
  <c r="AZ16" i="2"/>
  <c r="AS118" i="2"/>
  <c r="AS119" i="3"/>
  <c r="AT118" i="2"/>
  <c r="E18" i="1" s="1"/>
  <c r="AV17" i="2"/>
  <c r="AW17" i="2" s="1"/>
  <c r="AY17" i="2" s="1"/>
  <c r="AV18" i="3"/>
  <c r="BA17" i="2" l="1"/>
  <c r="BB16" i="2" s="1"/>
  <c r="BC16" i="2" s="1"/>
  <c r="D16" i="1" s="1"/>
  <c r="AZ17" i="2"/>
  <c r="AT119" i="2"/>
  <c r="E19" i="1" s="1"/>
  <c r="AS119" i="2"/>
  <c r="AS120" i="3"/>
  <c r="AV19" i="3"/>
  <c r="AV18" i="2"/>
  <c r="AW18" i="2" s="1"/>
  <c r="AY18" i="2" s="1"/>
  <c r="AZ18" i="2" l="1"/>
  <c r="BA18" i="2"/>
  <c r="BB17" i="2" s="1"/>
  <c r="BC17" i="2" s="1"/>
  <c r="D17" i="1" s="1"/>
  <c r="AV19" i="2"/>
  <c r="AW19" i="2" s="1"/>
  <c r="AY19" i="2" s="1"/>
  <c r="AV20" i="3"/>
  <c r="AS121" i="3"/>
  <c r="AT120" i="2"/>
  <c r="E20" i="1" s="1"/>
  <c r="AS120" i="2"/>
  <c r="AV21" i="3" l="1"/>
  <c r="AV20" i="2"/>
  <c r="AW20" i="2" s="1"/>
  <c r="AY20" i="2" s="1"/>
  <c r="AZ19" i="2"/>
  <c r="BA19" i="2"/>
  <c r="AS122" i="3"/>
  <c r="AT121" i="2"/>
  <c r="E21" i="1" s="1"/>
  <c r="AS121" i="2"/>
  <c r="AZ20" i="2" l="1"/>
  <c r="BA20" i="2"/>
  <c r="AS122" i="2"/>
  <c r="AS123" i="3"/>
  <c r="AT122" i="2"/>
  <c r="E22" i="1" s="1"/>
  <c r="BB18" i="2"/>
  <c r="BC18" i="2" s="1"/>
  <c r="D18" i="1" s="1"/>
  <c r="AV21" i="2"/>
  <c r="AW21" i="2" s="1"/>
  <c r="AY21" i="2" s="1"/>
  <c r="AV22" i="3"/>
  <c r="AZ21" i="2" l="1"/>
  <c r="BA21" i="2"/>
  <c r="BB20" i="2" s="1"/>
  <c r="BC20" i="2" s="1"/>
  <c r="D20" i="1" s="1"/>
  <c r="AV22" i="2"/>
  <c r="AW22" i="2" s="1"/>
  <c r="AY22" i="2" s="1"/>
  <c r="AV23" i="3"/>
  <c r="AT123" i="2"/>
  <c r="E23" i="1" s="1"/>
  <c r="AS123" i="2"/>
  <c r="AS124" i="3"/>
  <c r="BB19" i="2"/>
  <c r="BC19" i="2" s="1"/>
  <c r="D19" i="1" s="1"/>
  <c r="BA22" i="2" l="1"/>
  <c r="BB21" i="2" s="1"/>
  <c r="BC21" i="2" s="1"/>
  <c r="D21" i="1" s="1"/>
  <c r="AZ22" i="2"/>
  <c r="AS125" i="3"/>
  <c r="AS124" i="2"/>
  <c r="AT124" i="2"/>
  <c r="E24" i="1" s="1"/>
  <c r="AV23" i="2"/>
  <c r="AW23" i="2" s="1"/>
  <c r="AY23" i="2" s="1"/>
  <c r="AV24" i="3"/>
  <c r="AV25" i="3" l="1"/>
  <c r="AV24" i="2"/>
  <c r="AW24" i="2" s="1"/>
  <c r="AY24" i="2" s="1"/>
  <c r="AZ23" i="2"/>
  <c r="BA23" i="2"/>
  <c r="BB22" i="2" s="1"/>
  <c r="BC22" i="2" s="1"/>
  <c r="D22" i="1" s="1"/>
  <c r="AT125" i="2"/>
  <c r="E25" i="1" s="1"/>
  <c r="AS126" i="3"/>
  <c r="AS125" i="2"/>
  <c r="AT126" i="2" l="1"/>
  <c r="E26" i="1" s="1"/>
  <c r="AS127" i="3"/>
  <c r="AS126" i="2"/>
  <c r="AZ24" i="2"/>
  <c r="BA24" i="2"/>
  <c r="AV26" i="3"/>
  <c r="AV25" i="2"/>
  <c r="AW25" i="2" s="1"/>
  <c r="AY25" i="2" s="1"/>
  <c r="AZ25" i="2" l="1"/>
  <c r="BA25" i="2"/>
  <c r="BB24" i="2" s="1"/>
  <c r="BC24" i="2" s="1"/>
  <c r="D24" i="1" s="1"/>
  <c r="AV26" i="2"/>
  <c r="AW26" i="2" s="1"/>
  <c r="AY26" i="2" s="1"/>
  <c r="AV27" i="3"/>
  <c r="AS127" i="2"/>
  <c r="AT127" i="2"/>
  <c r="E27" i="1" s="1"/>
  <c r="AS128" i="3"/>
  <c r="BB23" i="2"/>
  <c r="BC23" i="2" s="1"/>
  <c r="D23" i="1" s="1"/>
  <c r="AV27" i="2" l="1"/>
  <c r="AW27" i="2" s="1"/>
  <c r="AY27" i="2" s="1"/>
  <c r="AV28" i="3"/>
  <c r="BA26" i="2"/>
  <c r="BB25" i="2" s="1"/>
  <c r="BC25" i="2" s="1"/>
  <c r="D25" i="1" s="1"/>
  <c r="AZ26" i="2"/>
  <c r="AS128" i="2"/>
  <c r="AS129" i="3"/>
  <c r="AT128" i="2"/>
  <c r="E28" i="1" s="1"/>
  <c r="AT129" i="2" l="1"/>
  <c r="E29" i="1" s="1"/>
  <c r="AS130" i="3"/>
  <c r="AS129" i="2"/>
  <c r="BA27" i="2"/>
  <c r="BB26" i="2" s="1"/>
  <c r="BC26" i="2" s="1"/>
  <c r="D26" i="1" s="1"/>
  <c r="AZ27" i="2"/>
  <c r="AV29" i="3"/>
  <c r="AV28" i="2"/>
  <c r="AW28" i="2" s="1"/>
  <c r="AY28" i="2" s="1"/>
  <c r="AZ28" i="2" l="1"/>
  <c r="BA28" i="2"/>
  <c r="AV29" i="2"/>
  <c r="AW29" i="2" s="1"/>
  <c r="AY29" i="2" s="1"/>
  <c r="AV30" i="3"/>
  <c r="AT130" i="2"/>
  <c r="E30" i="1" s="1"/>
  <c r="AS130" i="2"/>
  <c r="AS131" i="3"/>
  <c r="AZ29" i="2" l="1"/>
  <c r="BA29" i="2"/>
  <c r="BB28" i="2" s="1"/>
  <c r="BC28" i="2" s="1"/>
  <c r="D28" i="1" s="1"/>
  <c r="AS132" i="3"/>
  <c r="AS131" i="2"/>
  <c r="AT131" i="2"/>
  <c r="E31" i="1" s="1"/>
  <c r="AV30" i="2"/>
  <c r="AW30" i="2" s="1"/>
  <c r="AY30" i="2" s="1"/>
  <c r="AV31" i="3"/>
  <c r="BB27" i="2"/>
  <c r="BC27" i="2" s="1"/>
  <c r="D27" i="1" s="1"/>
  <c r="AV31" i="2" l="1"/>
  <c r="AW31" i="2" s="1"/>
  <c r="AY31" i="2" s="1"/>
  <c r="AV32" i="3"/>
  <c r="AS133" i="3"/>
  <c r="AT132" i="2"/>
  <c r="E32" i="1" s="1"/>
  <c r="AS132" i="2"/>
  <c r="AZ30" i="2"/>
  <c r="BA30" i="2"/>
  <c r="BB29" i="2" s="1"/>
  <c r="BC29" i="2" s="1"/>
  <c r="D29" i="1" s="1"/>
  <c r="BA31" i="2" l="1"/>
  <c r="BB30" i="2" s="1"/>
  <c r="BC30" i="2" s="1"/>
  <c r="D30" i="1" s="1"/>
  <c r="AZ31" i="2"/>
  <c r="AV33" i="3"/>
  <c r="AV32" i="2"/>
  <c r="AW32" i="2" s="1"/>
  <c r="AY32" i="2" s="1"/>
  <c r="AS133" i="2"/>
  <c r="AT133" i="2"/>
  <c r="E33" i="1" s="1"/>
  <c r="AS134" i="3"/>
  <c r="AZ32" i="2" l="1"/>
  <c r="BA32" i="2"/>
  <c r="BB31" i="2" s="1"/>
  <c r="BC31" i="2" s="1"/>
  <c r="D31" i="1" s="1"/>
  <c r="AS134" i="2"/>
  <c r="AT134" i="2"/>
  <c r="E34" i="1" s="1"/>
  <c r="AS135" i="3"/>
  <c r="AV33" i="2"/>
  <c r="AW33" i="2" s="1"/>
  <c r="AY33" i="2" s="1"/>
  <c r="AV34" i="3"/>
  <c r="AV34" i="2" l="1"/>
  <c r="AW34" i="2" s="1"/>
  <c r="AY34" i="2" s="1"/>
  <c r="AV35" i="3"/>
  <c r="AZ33" i="2"/>
  <c r="BA33" i="2"/>
  <c r="AS136" i="3"/>
  <c r="AT135" i="2"/>
  <c r="E35" i="1" s="1"/>
  <c r="AS135" i="2"/>
  <c r="BB32" i="2" l="1"/>
  <c r="BC32" i="2" s="1"/>
  <c r="D32" i="1" s="1"/>
  <c r="AT136" i="2"/>
  <c r="E36" i="1" s="1"/>
  <c r="AS137" i="3"/>
  <c r="AS136" i="2"/>
  <c r="AV35" i="2"/>
  <c r="AW35" i="2" s="1"/>
  <c r="AY35" i="2" s="1"/>
  <c r="AV36" i="3"/>
  <c r="BA34" i="2"/>
  <c r="AZ34" i="2"/>
  <c r="AV36" i="2" l="1"/>
  <c r="AW36" i="2" s="1"/>
  <c r="AY36" i="2" s="1"/>
  <c r="AV37" i="3"/>
  <c r="AS137" i="2"/>
  <c r="AT137" i="2"/>
  <c r="E37" i="1" s="1"/>
  <c r="AS138" i="3"/>
  <c r="BA35" i="2"/>
  <c r="AZ35" i="2"/>
  <c r="BB33" i="2"/>
  <c r="BC33" i="2" s="1"/>
  <c r="D33" i="1" s="1"/>
  <c r="BB34" i="2" l="1"/>
  <c r="BC34" i="2" s="1"/>
  <c r="D34" i="1" s="1"/>
  <c r="AT138" i="2"/>
  <c r="E38" i="1" s="1"/>
  <c r="AS138" i="2"/>
  <c r="AS139" i="3"/>
  <c r="AV38" i="3"/>
  <c r="AV37" i="2"/>
  <c r="AW37" i="2" s="1"/>
  <c r="AY37" i="2" s="1"/>
  <c r="AZ36" i="2"/>
  <c r="BA36" i="2"/>
  <c r="AZ37" i="2" l="1"/>
  <c r="BA37" i="2"/>
  <c r="AV39" i="3"/>
  <c r="AV39" i="2" s="1"/>
  <c r="AW39" i="2" s="1"/>
  <c r="AV38" i="2"/>
  <c r="AW38" i="2" s="1"/>
  <c r="AY38" i="2" s="1"/>
  <c r="AT139" i="2"/>
  <c r="AS139" i="2"/>
  <c r="BB35" i="2"/>
  <c r="BC35" i="2" s="1"/>
  <c r="D35" i="1" s="1"/>
  <c r="AZ38" i="2" l="1"/>
  <c r="BA38" i="2"/>
  <c r="AY39" i="2"/>
  <c r="AW40" i="2"/>
  <c r="E39" i="1"/>
  <c r="E40" i="1" s="1"/>
  <c r="AT140" i="2"/>
  <c r="BB36" i="2"/>
  <c r="BC36" i="2" s="1"/>
  <c r="D36" i="1" s="1"/>
  <c r="AZ39" i="2" l="1"/>
  <c r="AZ40" i="2" s="1"/>
  <c r="BA39" i="2"/>
  <c r="BB39" i="2" s="1"/>
  <c r="BB37" i="2"/>
  <c r="BC37" i="2" s="1"/>
  <c r="D37" i="1" s="1"/>
  <c r="BC39" i="2" l="1"/>
  <c r="D39" i="1" s="1"/>
  <c r="BB38" i="2"/>
  <c r="BC38" i="2" s="1"/>
  <c r="D38" i="1" s="1"/>
  <c r="BC40" i="2" l="1"/>
  <c r="D84" i="1" s="1"/>
  <c r="D40" i="1"/>
</calcChain>
</file>

<file path=xl/sharedStrings.xml><?xml version="1.0" encoding="utf-8"?>
<sst xmlns="http://schemas.openxmlformats.org/spreadsheetml/2006/main" count="164" uniqueCount="48">
  <si>
    <t>רשימה</t>
  </si>
  <si>
    <t>קולות</t>
  </si>
  <si>
    <t>הסכמי עודפים</t>
  </si>
  <si>
    <t>חלוקת מנדטים</t>
  </si>
  <si>
    <t>ללא הסכמי עודפים</t>
  </si>
  <si>
    <t>לפני באדר-עופר</t>
  </si>
  <si>
    <t>אחוז החסימה</t>
  </si>
  <si>
    <t>מנדטים</t>
  </si>
  <si>
    <t>מודד למנדט</t>
  </si>
  <si>
    <t>הבית היהודי</t>
  </si>
  <si>
    <t>רשימות שעברו את אחוז החסימה</t>
  </si>
  <si>
    <t>מודד</t>
  </si>
  <si>
    <t>מנדטים שלמים</t>
  </si>
  <si>
    <t>קולות הסכמי עודפים</t>
  </si>
  <si>
    <t>מנדטים הסכמי עודפים</t>
  </si>
  <si>
    <t>מנדטים נותרים</t>
  </si>
  <si>
    <t>חלוקה 1</t>
  </si>
  <si>
    <t>גדול ביותר</t>
  </si>
  <si>
    <t>תוצאה</t>
  </si>
  <si>
    <t>חלוקה 2</t>
  </si>
  <si>
    <t>חלוקה 3</t>
  </si>
  <si>
    <t>חלוקה 4</t>
  </si>
  <si>
    <t>חלוקה 5</t>
  </si>
  <si>
    <t>חלוקה 6</t>
  </si>
  <si>
    <t>חלוקה 7</t>
  </si>
  <si>
    <t>חלוקה 8</t>
  </si>
  <si>
    <t>חלוקה 9</t>
  </si>
  <si>
    <t>חלוקה 10</t>
  </si>
  <si>
    <t>מודד להסכמי עודפים</t>
  </si>
  <si>
    <t>חלוקה ראשונית הסכמי עודפים</t>
  </si>
  <si>
    <t>גדול יותר</t>
  </si>
  <si>
    <t>חלוקה סופית</t>
  </si>
  <si>
    <t>יש עתיד</t>
  </si>
  <si>
    <t>שס</t>
  </si>
  <si>
    <t>יהדות התורה</t>
  </si>
  <si>
    <t>מרץ</t>
  </si>
  <si>
    <t>עלה ירוק - הרשימה הליברלית</t>
  </si>
  <si>
    <t>כולנו חברים נ נח</t>
  </si>
  <si>
    <t>סה"כ</t>
  </si>
  <si>
    <t>מנדטים לרשימה</t>
  </si>
  <si>
    <t>הליכוד</t>
  </si>
  <si>
    <t>רעם</t>
  </si>
  <si>
    <t>יחד</t>
  </si>
  <si>
    <t>כחלון</t>
  </si>
  <si>
    <t>ישראל ביתנו</t>
  </si>
  <si>
    <t>בזב</t>
  </si>
  <si>
    <t>%</t>
  </si>
  <si>
    <t>המחנה הציוני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</si>
</sst>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1" fillId="0" borderId="1" xfId="0" applyFont="1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/>
    <xf numFmtId="3" fontId="0" fillId="0" borderId="0" xfId="0" applyNumberForma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51">
    <dxf>
      <font>
        <color rgb="FFFF0000"/>
      </font>
      <fill>
        <patternFill patternType="solid">
          <fgColor rgb="FF000000"/>
          <bgColor rgb="FF000000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000000"/>
          <bgColor rgb="FF000000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000000"/>
          <bgColor rgb="FF000000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000000"/>
          <bgColor rgb="FF000000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000000"/>
          <bgColor rgb="FF000000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000000"/>
          <bgColor rgb="FF000000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000000"/>
          <bgColor rgb="FF000000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000000"/>
          <bgColor rgb="FF000000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000000"/>
          <bgColor rgb="FF000000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000000"/>
          <bgColor rgb="FF000000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000000"/>
          <bgColor rgb="FF000000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FF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גיליון1!$A$2:$A$12</c:f>
              <c:strCache>
                <c:ptCount val="11"/>
                <c:pt idx="0">
                  <c:v>הבית היהודי</c:v>
                </c:pt>
                <c:pt idx="1">
                  <c:v>הליכוד</c:v>
                </c:pt>
                <c:pt idx="2">
                  <c:v>יש עתיד</c:v>
                </c:pt>
                <c:pt idx="3">
                  <c:v>המחנה הציוני</c:v>
                </c:pt>
                <c:pt idx="4">
                  <c:v>מרץ</c:v>
                </c:pt>
                <c:pt idx="5">
                  <c:v>רעם</c:v>
                </c:pt>
                <c:pt idx="6">
                  <c:v>יחד</c:v>
                </c:pt>
                <c:pt idx="7">
                  <c:v>יהדות התורה</c:v>
                </c:pt>
                <c:pt idx="8">
                  <c:v>שס</c:v>
                </c:pt>
                <c:pt idx="9">
                  <c:v>כחלון</c:v>
                </c:pt>
                <c:pt idx="10">
                  <c:v>ישראל ביתנו</c:v>
                </c:pt>
              </c:strCache>
            </c:strRef>
          </c:cat>
          <c:val>
            <c:numRef>
              <c:f>גיליון1!$D$2:$D$12</c:f>
              <c:numCache>
                <c:formatCode>General</c:formatCode>
                <c:ptCount val="11"/>
                <c:pt idx="0">
                  <c:v>8</c:v>
                </c:pt>
                <c:pt idx="1">
                  <c:v>30</c:v>
                </c:pt>
                <c:pt idx="2">
                  <c:v>11</c:v>
                </c:pt>
                <c:pt idx="3">
                  <c:v>24</c:v>
                </c:pt>
                <c:pt idx="4">
                  <c:v>5</c:v>
                </c:pt>
                <c:pt idx="5">
                  <c:v>13</c:v>
                </c:pt>
                <c:pt idx="6">
                  <c:v>0</c:v>
                </c:pt>
                <c:pt idx="7">
                  <c:v>6</c:v>
                </c:pt>
                <c:pt idx="8">
                  <c:v>7</c:v>
                </c:pt>
                <c:pt idx="9">
                  <c:v>10</c:v>
                </c:pt>
                <c:pt idx="10">
                  <c:v>6</c:v>
                </c:pt>
              </c:numCache>
            </c:numRef>
          </c:val>
        </c:ser>
        <c:ser>
          <c:idx val="1"/>
          <c:order val="1"/>
          <c:cat>
            <c:strRef>
              <c:f>גיליון1!$A$2:$A$12</c:f>
              <c:strCache>
                <c:ptCount val="11"/>
                <c:pt idx="0">
                  <c:v>הבית היהודי</c:v>
                </c:pt>
                <c:pt idx="1">
                  <c:v>הליכוד</c:v>
                </c:pt>
                <c:pt idx="2">
                  <c:v>יש עתיד</c:v>
                </c:pt>
                <c:pt idx="3">
                  <c:v>המחנה הציוני</c:v>
                </c:pt>
                <c:pt idx="4">
                  <c:v>מרץ</c:v>
                </c:pt>
                <c:pt idx="5">
                  <c:v>רעם</c:v>
                </c:pt>
                <c:pt idx="6">
                  <c:v>יחד</c:v>
                </c:pt>
                <c:pt idx="7">
                  <c:v>יהדות התורה</c:v>
                </c:pt>
                <c:pt idx="8">
                  <c:v>שס</c:v>
                </c:pt>
                <c:pt idx="9">
                  <c:v>כחלון</c:v>
                </c:pt>
                <c:pt idx="10">
                  <c:v>ישראל ביתנו</c:v>
                </c:pt>
              </c:strCache>
            </c:strRef>
          </c:cat>
          <c:val>
            <c:numRef>
              <c:f>גיליון1!$A$2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cat>
            <c:strRef>
              <c:f>גיליון1!$A$2:$A$12</c:f>
              <c:strCache>
                <c:ptCount val="11"/>
                <c:pt idx="0">
                  <c:v>הבית היהודי</c:v>
                </c:pt>
                <c:pt idx="1">
                  <c:v>הליכוד</c:v>
                </c:pt>
                <c:pt idx="2">
                  <c:v>יש עתיד</c:v>
                </c:pt>
                <c:pt idx="3">
                  <c:v>המחנה הציוני</c:v>
                </c:pt>
                <c:pt idx="4">
                  <c:v>מרץ</c:v>
                </c:pt>
                <c:pt idx="5">
                  <c:v>רעם</c:v>
                </c:pt>
                <c:pt idx="6">
                  <c:v>יחד</c:v>
                </c:pt>
                <c:pt idx="7">
                  <c:v>יהדות התורה</c:v>
                </c:pt>
                <c:pt idx="8">
                  <c:v>שס</c:v>
                </c:pt>
                <c:pt idx="9">
                  <c:v>כחלון</c:v>
                </c:pt>
                <c:pt idx="10">
                  <c:v>ישראל ביתנו</c:v>
                </c:pt>
              </c:strCache>
            </c:strRef>
          </c:cat>
          <c:val>
            <c:numRef>
              <c:f>גיליון1!$A$3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cat>
            <c:strRef>
              <c:f>גיליון1!$A$2:$A$12</c:f>
              <c:strCache>
                <c:ptCount val="11"/>
                <c:pt idx="0">
                  <c:v>הבית היהודי</c:v>
                </c:pt>
                <c:pt idx="1">
                  <c:v>הליכוד</c:v>
                </c:pt>
                <c:pt idx="2">
                  <c:v>יש עתיד</c:v>
                </c:pt>
                <c:pt idx="3">
                  <c:v>המחנה הציוני</c:v>
                </c:pt>
                <c:pt idx="4">
                  <c:v>מרץ</c:v>
                </c:pt>
                <c:pt idx="5">
                  <c:v>רעם</c:v>
                </c:pt>
                <c:pt idx="6">
                  <c:v>יחד</c:v>
                </c:pt>
                <c:pt idx="7">
                  <c:v>יהדות התורה</c:v>
                </c:pt>
                <c:pt idx="8">
                  <c:v>שס</c:v>
                </c:pt>
                <c:pt idx="9">
                  <c:v>כחלון</c:v>
                </c:pt>
                <c:pt idx="10">
                  <c:v>ישראל ביתנו</c:v>
                </c:pt>
              </c:strCache>
            </c:strRef>
          </c:cat>
          <c:val>
            <c:numRef>
              <c:f>גיליון1!$A$12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cat>
            <c:strRef>
              <c:f>גיליון1!$A$2:$A$12</c:f>
              <c:strCache>
                <c:ptCount val="11"/>
                <c:pt idx="0">
                  <c:v>הבית היהודי</c:v>
                </c:pt>
                <c:pt idx="1">
                  <c:v>הליכוד</c:v>
                </c:pt>
                <c:pt idx="2">
                  <c:v>יש עתיד</c:v>
                </c:pt>
                <c:pt idx="3">
                  <c:v>המחנה הציוני</c:v>
                </c:pt>
                <c:pt idx="4">
                  <c:v>מרץ</c:v>
                </c:pt>
                <c:pt idx="5">
                  <c:v>רעם</c:v>
                </c:pt>
                <c:pt idx="6">
                  <c:v>יחד</c:v>
                </c:pt>
                <c:pt idx="7">
                  <c:v>יהדות התורה</c:v>
                </c:pt>
                <c:pt idx="8">
                  <c:v>שס</c:v>
                </c:pt>
                <c:pt idx="9">
                  <c:v>כחלון</c:v>
                </c:pt>
                <c:pt idx="10">
                  <c:v>ישראל ביתנו</c:v>
                </c:pt>
              </c:strCache>
            </c:strRef>
          </c:cat>
          <c:val>
            <c:numRef>
              <c:f>גיליון1!$A$4:$A$12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l"/>
      <c:layout>
        <c:manualLayout>
          <c:xMode val="edge"/>
          <c:yMode val="edge"/>
          <c:x val="3.3333333333333333E-2"/>
          <c:y val="9.0673301254009922E-2"/>
          <c:w val="0.33067913385826769"/>
          <c:h val="0.83717191601049867"/>
        </c:manualLayout>
      </c:layout>
      <c:overlay val="0"/>
      <c:txPr>
        <a:bodyPr/>
        <a:lstStyle/>
        <a:p>
          <a:pPr rtl="0">
            <a:defRPr/>
          </a:pPr>
          <a:endParaRPr lang="he-I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504825</xdr:colOff>
      <xdr:row>2</xdr:row>
      <xdr:rowOff>166687</xdr:rowOff>
    </xdr:from>
    <xdr:to>
      <xdr:col>15</xdr:col>
      <xdr:colOff>885825</xdr:colOff>
      <xdr:row>10</xdr:row>
      <xdr:rowOff>90487</xdr:rowOff>
    </xdr:to>
    <xdr:graphicFrame macro="">
      <xdr:nvGraphicFramePr>
        <xdr:cNvPr id="10" name="תרשים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abSelected="1" workbookViewId="0">
      <selection activeCell="C3" sqref="C3"/>
    </sheetView>
  </sheetViews>
  <sheetFormatPr defaultColWidth="17.28515625" defaultRowHeight="15.75" customHeight="1" x14ac:dyDescent="0.2"/>
  <cols>
    <col min="1" max="1" width="9.42578125" customWidth="1"/>
    <col min="2" max="2" width="10.7109375" customWidth="1"/>
    <col min="3" max="6" width="9.28515625" customWidth="1"/>
    <col min="7" max="7" width="10.7109375" customWidth="1"/>
    <col min="8" max="9" width="9.28515625" customWidth="1"/>
    <col min="10" max="10" width="10.85546875" customWidth="1"/>
    <col min="11" max="11" width="9.7109375" customWidth="1"/>
    <col min="12" max="13" width="9.28515625" customWidth="1"/>
  </cols>
  <sheetData>
    <row r="1" spans="1:13" ht="24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/>
      <c r="L1" s="4"/>
      <c r="M1" s="5"/>
    </row>
    <row r="2" spans="1:13" ht="45.75" customHeight="1" x14ac:dyDescent="0.2">
      <c r="A2" s="3" t="s">
        <v>9</v>
      </c>
      <c r="B2" s="13">
        <v>283559</v>
      </c>
      <c r="C2" s="6">
        <v>1</v>
      </c>
      <c r="D2" s="7">
        <f>גיליון2!BC2</f>
        <v>8</v>
      </c>
      <c r="E2" s="7">
        <f>גיליון2!AT102</f>
        <v>8</v>
      </c>
      <c r="F2" s="7">
        <f>גיליון2!AT52</f>
        <v>9</v>
      </c>
      <c r="G2" s="6">
        <v>3.2500000000000001E-2</v>
      </c>
      <c r="H2" s="6">
        <v>120</v>
      </c>
      <c r="I2" s="7">
        <f>גיליון2!E2</f>
        <v>33482.416666666664</v>
      </c>
      <c r="J2" s="14"/>
      <c r="K2" s="3"/>
      <c r="L2" s="4"/>
      <c r="M2" s="5"/>
    </row>
    <row r="3" spans="1:13" ht="45.75" customHeight="1" x14ac:dyDescent="0.2">
      <c r="A3" s="3" t="s">
        <v>40</v>
      </c>
      <c r="B3" s="13">
        <v>984966</v>
      </c>
      <c r="C3" s="6">
        <v>2</v>
      </c>
      <c r="D3" s="7">
        <f>גיליון2!BC3</f>
        <v>30</v>
      </c>
      <c r="E3" s="7">
        <f>גיליון2!AT103</f>
        <v>31</v>
      </c>
      <c r="F3" s="7">
        <f>גיליון2!AT53</f>
        <v>29</v>
      </c>
      <c r="G3" s="7">
        <f>גיליון1!B40*G2</f>
        <v>136261.255</v>
      </c>
      <c r="J3" s="14"/>
      <c r="K3" s="3"/>
      <c r="L3" s="4"/>
      <c r="M3" s="5"/>
    </row>
    <row r="4" spans="1:13" ht="13.5" customHeight="1" x14ac:dyDescent="0.2">
      <c r="A4" s="3" t="s">
        <v>32</v>
      </c>
      <c r="B4" s="13">
        <v>370850</v>
      </c>
      <c r="C4" s="6">
        <v>0</v>
      </c>
      <c r="D4" s="7">
        <f>גיליון2!BC4</f>
        <v>11</v>
      </c>
      <c r="E4" s="7">
        <f>גיליון2!AT104</f>
        <v>11</v>
      </c>
      <c r="F4" s="7">
        <f>גיליון2!AT54</f>
        <v>11</v>
      </c>
      <c r="J4" s="14"/>
      <c r="K4" s="3"/>
      <c r="L4" s="4"/>
      <c r="M4" s="5"/>
    </row>
    <row r="5" spans="1:13" ht="36.75" customHeight="1" x14ac:dyDescent="0.2">
      <c r="A5" s="15" t="s">
        <v>47</v>
      </c>
      <c r="B5" s="13">
        <v>786075</v>
      </c>
      <c r="C5" s="6">
        <v>1</v>
      </c>
      <c r="D5" s="7">
        <f>גיליון2!BC5</f>
        <v>24</v>
      </c>
      <c r="E5" s="7">
        <f>גיליון2!AT105</f>
        <v>24</v>
      </c>
      <c r="F5" s="7">
        <f>גיליון2!AT55</f>
        <v>24</v>
      </c>
      <c r="J5" s="14"/>
      <c r="K5" s="3"/>
      <c r="L5" s="4"/>
      <c r="M5" s="5"/>
    </row>
    <row r="6" spans="1:13" ht="13.5" customHeight="1" x14ac:dyDescent="0.2">
      <c r="A6" s="3" t="s">
        <v>35</v>
      </c>
      <c r="B6" s="13">
        <v>165292</v>
      </c>
      <c r="C6" s="6">
        <v>2</v>
      </c>
      <c r="D6" s="7">
        <f>גיליון2!BC6</f>
        <v>5</v>
      </c>
      <c r="E6" s="7">
        <f>גיליון2!AT106</f>
        <v>5</v>
      </c>
      <c r="F6" s="7">
        <f>גיליון2!AT56</f>
        <v>5</v>
      </c>
      <c r="J6" s="14"/>
      <c r="K6" s="3"/>
      <c r="L6" s="4"/>
      <c r="M6" s="5"/>
    </row>
    <row r="7" spans="1:13" ht="13.5" customHeight="1" x14ac:dyDescent="0.2">
      <c r="A7" s="3" t="s">
        <v>41</v>
      </c>
      <c r="B7" s="13">
        <v>443837</v>
      </c>
      <c r="C7" s="6">
        <v>0</v>
      </c>
      <c r="D7" s="7">
        <f>גיליון2!BC7</f>
        <v>13</v>
      </c>
      <c r="E7" s="7">
        <f>גיליון2!AT107</f>
        <v>13</v>
      </c>
      <c r="F7" s="7">
        <f>גיליון2!AT57</f>
        <v>13</v>
      </c>
      <c r="J7" s="14"/>
      <c r="K7" s="3"/>
      <c r="L7" s="4"/>
      <c r="M7" s="5"/>
    </row>
    <row r="8" spans="1:13" ht="13.5" customHeight="1" x14ac:dyDescent="0.2">
      <c r="A8" s="3" t="s">
        <v>42</v>
      </c>
      <c r="B8" s="13">
        <v>125106</v>
      </c>
      <c r="C8" s="6">
        <v>0</v>
      </c>
      <c r="D8" s="7">
        <f>גיליון2!BC8</f>
        <v>0</v>
      </c>
      <c r="E8" s="7">
        <f>גיליון2!AT108</f>
        <v>0</v>
      </c>
      <c r="F8" s="7">
        <f>גיליון2!AT58</f>
        <v>0</v>
      </c>
      <c r="J8" s="14"/>
      <c r="K8" s="3"/>
      <c r="L8" s="4"/>
      <c r="M8" s="5"/>
    </row>
    <row r="9" spans="1:13" ht="36.75" customHeight="1" x14ac:dyDescent="0.2">
      <c r="A9" s="3" t="s">
        <v>34</v>
      </c>
      <c r="B9" s="13">
        <v>211826</v>
      </c>
      <c r="C9" s="6">
        <v>1</v>
      </c>
      <c r="D9" s="7">
        <f>גיליון2!BC9</f>
        <v>6</v>
      </c>
      <c r="E9" s="7">
        <f>גיליון2!AT109</f>
        <v>6</v>
      </c>
      <c r="F9" s="7">
        <f>גיליון2!AT59</f>
        <v>6</v>
      </c>
      <c r="J9" s="14"/>
      <c r="K9" s="3"/>
      <c r="L9" s="4"/>
      <c r="M9" s="5"/>
    </row>
    <row r="10" spans="1:13" ht="48.75" customHeight="1" x14ac:dyDescent="0.2">
      <c r="A10" s="3" t="s">
        <v>33</v>
      </c>
      <c r="B10" s="13">
        <v>241200</v>
      </c>
      <c r="C10" s="12">
        <v>2</v>
      </c>
      <c r="D10" s="7">
        <f>גיליון2!BC10</f>
        <v>7</v>
      </c>
      <c r="E10" s="7">
        <f>גיליון2!AT110</f>
        <v>7</v>
      </c>
      <c r="F10" s="7">
        <f>גיליון2!AT60</f>
        <v>7</v>
      </c>
      <c r="J10" s="14"/>
      <c r="K10" s="3"/>
      <c r="L10" s="4"/>
      <c r="M10" s="5"/>
    </row>
    <row r="11" spans="1:13" ht="24.75" customHeight="1" x14ac:dyDescent="0.2">
      <c r="A11" s="3" t="s">
        <v>43</v>
      </c>
      <c r="B11" s="13">
        <v>315202</v>
      </c>
      <c r="C11" s="12">
        <v>1</v>
      </c>
      <c r="D11" s="7">
        <f>גיליון2!BC11</f>
        <v>10</v>
      </c>
      <c r="E11" s="7">
        <f>גיליון2!AT111</f>
        <v>9</v>
      </c>
      <c r="F11" s="7">
        <f>גיליון2!AT61</f>
        <v>9</v>
      </c>
      <c r="J11" s="14"/>
      <c r="K11" s="3"/>
      <c r="L11" s="4"/>
      <c r="M11" s="5"/>
    </row>
    <row r="12" spans="1:13" ht="24.75" customHeight="1" x14ac:dyDescent="0.2">
      <c r="A12" s="3" t="s">
        <v>44</v>
      </c>
      <c r="B12" s="13">
        <v>215083</v>
      </c>
      <c r="C12" s="12">
        <v>2</v>
      </c>
      <c r="D12" s="7">
        <f>גיליון2!BC12</f>
        <v>6</v>
      </c>
      <c r="E12" s="7">
        <f>גיליון2!AT112</f>
        <v>6</v>
      </c>
      <c r="F12" s="7">
        <f>גיליון2!AT62</f>
        <v>7</v>
      </c>
      <c r="I12">
        <f>D3+D2</f>
        <v>38</v>
      </c>
      <c r="J12" s="14"/>
      <c r="K12" s="3"/>
      <c r="L12" s="4"/>
      <c r="M12" s="5"/>
    </row>
    <row r="13" spans="1:13" ht="36.75" customHeight="1" x14ac:dyDescent="0.2">
      <c r="A13" s="3" t="s">
        <v>36</v>
      </c>
      <c r="B13" s="13">
        <v>47156</v>
      </c>
      <c r="C13" s="12">
        <v>0</v>
      </c>
      <c r="D13" s="7">
        <f>גיליון2!BC13</f>
        <v>0</v>
      </c>
      <c r="E13" s="7">
        <f>גיליון2!AT113</f>
        <v>0</v>
      </c>
      <c r="F13" s="7">
        <f>גיליון2!AT63</f>
        <v>0</v>
      </c>
      <c r="I13">
        <f>D9+D10</f>
        <v>13</v>
      </c>
      <c r="J13" s="14"/>
      <c r="K13" s="3"/>
      <c r="L13" s="4"/>
      <c r="M13" s="5"/>
    </row>
    <row r="14" spans="1:13" ht="13.5" customHeight="1" x14ac:dyDescent="0.2">
      <c r="A14" s="3" t="s">
        <v>37</v>
      </c>
      <c r="B14" s="13">
        <v>2502</v>
      </c>
      <c r="D14" s="7">
        <f>גיליון2!BC14</f>
        <v>0</v>
      </c>
      <c r="E14" s="7">
        <f>גיליון2!AT114</f>
        <v>0</v>
      </c>
      <c r="F14" s="7">
        <f>גיליון2!AT64</f>
        <v>0</v>
      </c>
      <c r="J14" s="14"/>
      <c r="K14" s="3"/>
      <c r="L14" s="4"/>
      <c r="M14" s="5"/>
    </row>
    <row r="15" spans="1:13" ht="13.5" customHeight="1" x14ac:dyDescent="0.2">
      <c r="A15" s="3">
        <v>0</v>
      </c>
      <c r="B15" s="5"/>
      <c r="C15" s="6">
        <v>1</v>
      </c>
      <c r="D15" s="7">
        <f>גיליון2!BC15</f>
        <v>0</v>
      </c>
      <c r="E15" s="7">
        <f>גיליון2!AT115</f>
        <v>0</v>
      </c>
      <c r="F15" s="7">
        <f>גיליון2!AT65</f>
        <v>0</v>
      </c>
      <c r="J15" s="2"/>
      <c r="K15" s="3"/>
      <c r="L15" s="4"/>
      <c r="M15" s="5"/>
    </row>
    <row r="16" spans="1:13" ht="24.75" customHeight="1" x14ac:dyDescent="0.2">
      <c r="A16" s="10">
        <v>0</v>
      </c>
      <c r="B16" s="5"/>
      <c r="C16" s="6">
        <v>2</v>
      </c>
      <c r="D16" s="7">
        <f>גיליון2!BC16</f>
        <v>0</v>
      </c>
      <c r="E16" s="7">
        <f>גיליון2!AT116</f>
        <v>0</v>
      </c>
      <c r="F16" s="7">
        <f>גיליון2!AT66</f>
        <v>0</v>
      </c>
      <c r="J16" s="2"/>
      <c r="K16" s="3"/>
      <c r="L16" s="4"/>
      <c r="M16" s="5"/>
    </row>
    <row r="17" spans="1:13" ht="48.75" customHeight="1" x14ac:dyDescent="0.2">
      <c r="A17" s="10">
        <v>0</v>
      </c>
      <c r="B17" s="5"/>
      <c r="C17" s="6">
        <v>1</v>
      </c>
      <c r="D17" s="7">
        <f>גיליון2!BC17</f>
        <v>0</v>
      </c>
      <c r="E17" s="7">
        <f>גיליון2!AT117</f>
        <v>0</v>
      </c>
      <c r="F17" s="7">
        <f>גיליון2!AT67</f>
        <v>0</v>
      </c>
      <c r="J17" s="2"/>
      <c r="K17" s="3"/>
      <c r="L17" s="4"/>
      <c r="M17" s="5"/>
    </row>
    <row r="18" spans="1:13" ht="24.75" customHeight="1" x14ac:dyDescent="0.2">
      <c r="A18" s="10">
        <v>0</v>
      </c>
      <c r="B18" s="5"/>
      <c r="C18" s="6">
        <v>2</v>
      </c>
      <c r="D18" s="7">
        <f>גיליון2!BC18</f>
        <v>0</v>
      </c>
      <c r="E18" s="7">
        <f>גיליון2!AT118</f>
        <v>0</v>
      </c>
      <c r="F18" s="7">
        <f>גיליון2!AT68</f>
        <v>0</v>
      </c>
      <c r="I18">
        <f>SUM(I12:I17)</f>
        <v>51</v>
      </c>
      <c r="J18" s="2"/>
      <c r="K18" s="3"/>
      <c r="L18" s="4"/>
      <c r="M18" s="5"/>
    </row>
    <row r="19" spans="1:13" ht="24.75" customHeight="1" x14ac:dyDescent="0.2">
      <c r="A19" s="10">
        <v>0</v>
      </c>
      <c r="B19" s="5"/>
      <c r="D19" s="7">
        <f>גיליון2!BC19</f>
        <v>0</v>
      </c>
      <c r="E19" s="7">
        <f>גיליון2!AT119</f>
        <v>0</v>
      </c>
      <c r="F19" s="7">
        <f>גיליון2!AT69</f>
        <v>0</v>
      </c>
      <c r="J19" s="2"/>
      <c r="K19" s="3"/>
      <c r="L19" s="4"/>
      <c r="M19" s="5"/>
    </row>
    <row r="20" spans="1:13" ht="24.75" customHeight="1" x14ac:dyDescent="0.2">
      <c r="A20" s="10">
        <v>0</v>
      </c>
      <c r="B20" s="5"/>
      <c r="C20" s="6">
        <v>1</v>
      </c>
      <c r="D20" s="7">
        <f>גיליון2!BC20</f>
        <v>0</v>
      </c>
      <c r="E20" s="7">
        <f>גיליון2!AT120</f>
        <v>0</v>
      </c>
      <c r="F20" s="7">
        <f>גיליון2!AT70</f>
        <v>0</v>
      </c>
      <c r="J20" s="2"/>
      <c r="K20" s="3"/>
      <c r="L20" s="4"/>
      <c r="M20" s="5"/>
    </row>
    <row r="21" spans="1:13" ht="36.75" customHeight="1" x14ac:dyDescent="0.2">
      <c r="A21" s="10">
        <v>0</v>
      </c>
      <c r="B21" s="5"/>
      <c r="C21" s="6">
        <v>2</v>
      </c>
      <c r="D21" s="7">
        <f>גיליון2!BC21</f>
        <v>0</v>
      </c>
      <c r="E21" s="7">
        <f>גיליון2!AT121</f>
        <v>0</v>
      </c>
      <c r="F21" s="7">
        <f>גיליון2!AT71</f>
        <v>0</v>
      </c>
      <c r="J21" s="2"/>
      <c r="K21" s="3"/>
      <c r="L21" s="4"/>
      <c r="M21" s="5"/>
    </row>
    <row r="22" spans="1:13" ht="24.75" customHeight="1" x14ac:dyDescent="0.2">
      <c r="A22" s="10">
        <v>0</v>
      </c>
      <c r="B22" s="5"/>
      <c r="D22" s="7">
        <f>גיליון2!BC22</f>
        <v>0</v>
      </c>
      <c r="E22" s="7">
        <f>גיליון2!AT122</f>
        <v>0</v>
      </c>
      <c r="F22" s="7">
        <f>גיליון2!AT72</f>
        <v>0</v>
      </c>
      <c r="J22" s="2"/>
      <c r="K22" s="3"/>
      <c r="L22" s="4"/>
      <c r="M22" s="5"/>
    </row>
    <row r="23" spans="1:13" ht="13.5" customHeight="1" x14ac:dyDescent="0.2">
      <c r="A23" s="10">
        <v>0</v>
      </c>
      <c r="B23" s="5"/>
      <c r="D23" s="7">
        <f>גיליון2!BC23</f>
        <v>0</v>
      </c>
      <c r="E23" s="7">
        <f>גיליון2!AT123</f>
        <v>0</v>
      </c>
      <c r="F23" s="7">
        <f>גיליון2!AT73</f>
        <v>0</v>
      </c>
      <c r="J23" s="2"/>
      <c r="K23" s="3"/>
      <c r="L23" s="4"/>
      <c r="M23" s="5"/>
    </row>
    <row r="24" spans="1:13" ht="24.75" customHeight="1" x14ac:dyDescent="0.2">
      <c r="A24" s="10">
        <v>0</v>
      </c>
      <c r="B24" s="5"/>
      <c r="D24" s="7">
        <f>גיליון2!BC24</f>
        <v>0</v>
      </c>
      <c r="E24" s="7">
        <f>גיליון2!AT124</f>
        <v>0</v>
      </c>
      <c r="F24" s="7">
        <f>גיליון2!AT74</f>
        <v>0</v>
      </c>
      <c r="J24" s="2"/>
      <c r="K24" s="3"/>
      <c r="L24" s="4"/>
      <c r="M24" s="5"/>
    </row>
    <row r="25" spans="1:13" ht="24.75" customHeight="1" x14ac:dyDescent="0.2">
      <c r="A25" s="10">
        <v>0</v>
      </c>
      <c r="B25" s="5"/>
      <c r="D25" s="7">
        <f>גיליון2!BC25</f>
        <v>0</v>
      </c>
      <c r="E25" s="7">
        <f>גיליון2!AT125</f>
        <v>0</v>
      </c>
      <c r="F25" s="7">
        <f>גיליון2!AT75</f>
        <v>0</v>
      </c>
      <c r="J25" s="2"/>
      <c r="K25" s="3"/>
      <c r="L25" s="4"/>
      <c r="M25" s="5"/>
    </row>
    <row r="26" spans="1:13" ht="13.5" customHeight="1" x14ac:dyDescent="0.2">
      <c r="A26" s="10">
        <v>0</v>
      </c>
      <c r="B26" s="5"/>
      <c r="D26" s="7">
        <f>גיליון2!BC26</f>
        <v>0</v>
      </c>
      <c r="E26" s="7">
        <f>גיליון2!AT126</f>
        <v>0</v>
      </c>
      <c r="F26" s="7">
        <f>גיליון2!AT76</f>
        <v>0</v>
      </c>
      <c r="J26" s="2"/>
      <c r="K26" s="3"/>
      <c r="L26" s="4"/>
      <c r="M26" s="5"/>
    </row>
    <row r="27" spans="1:13" ht="13.5" customHeight="1" x14ac:dyDescent="0.2">
      <c r="A27" s="10">
        <v>0</v>
      </c>
      <c r="B27" s="5"/>
      <c r="D27" s="7">
        <f>גיליון2!BC27</f>
        <v>0</v>
      </c>
      <c r="E27" s="7">
        <f>גיליון2!AT127</f>
        <v>0</v>
      </c>
      <c r="F27" s="7">
        <f>גיליון2!AT77</f>
        <v>0</v>
      </c>
      <c r="J27" s="2"/>
      <c r="K27" s="3"/>
      <c r="L27" s="4"/>
      <c r="M27" s="5"/>
    </row>
    <row r="28" spans="1:13" ht="24.75" customHeight="1" x14ac:dyDescent="0.2">
      <c r="A28" s="10">
        <v>0</v>
      </c>
      <c r="B28" s="5"/>
      <c r="D28" s="7">
        <f>גיליון2!BC28</f>
        <v>0</v>
      </c>
      <c r="E28" s="7">
        <f>גיליון2!AT128</f>
        <v>0</v>
      </c>
      <c r="F28" s="7">
        <f>גיליון2!AT78</f>
        <v>0</v>
      </c>
      <c r="J28" s="2"/>
      <c r="K28" s="3"/>
      <c r="L28" s="4"/>
      <c r="M28" s="5"/>
    </row>
    <row r="29" spans="1:13" ht="13.5" customHeight="1" x14ac:dyDescent="0.2">
      <c r="A29" s="10">
        <v>0</v>
      </c>
      <c r="B29" s="5"/>
      <c r="D29" s="7">
        <f>גיליון2!BC29</f>
        <v>0</v>
      </c>
      <c r="E29" s="7">
        <f>גיליון2!AT129</f>
        <v>0</v>
      </c>
      <c r="F29" s="7">
        <f>גיליון2!AT79</f>
        <v>0</v>
      </c>
      <c r="J29" s="2"/>
      <c r="K29" s="3"/>
      <c r="L29" s="4"/>
      <c r="M29" s="5"/>
    </row>
    <row r="30" spans="1:13" ht="24.75" customHeight="1" x14ac:dyDescent="0.2">
      <c r="A30" s="10">
        <v>0</v>
      </c>
      <c r="B30" s="5"/>
      <c r="D30" s="7">
        <f>גיליון2!BC30</f>
        <v>0</v>
      </c>
      <c r="E30" s="7">
        <f>גיליון2!AT130</f>
        <v>0</v>
      </c>
      <c r="F30" s="7">
        <f>גיליון2!AT80</f>
        <v>0</v>
      </c>
      <c r="J30" s="2"/>
      <c r="K30" s="3"/>
      <c r="L30" s="4"/>
      <c r="M30" s="5"/>
    </row>
    <row r="31" spans="1:13" ht="48.75" customHeight="1" x14ac:dyDescent="0.2">
      <c r="A31" s="10">
        <v>0</v>
      </c>
      <c r="B31" s="5"/>
      <c r="D31" s="7">
        <f>גיליון2!BC31</f>
        <v>0</v>
      </c>
      <c r="E31" s="7">
        <f>גיליון2!AT131</f>
        <v>0</v>
      </c>
      <c r="F31" s="7">
        <f>גיליון2!AT81</f>
        <v>0</v>
      </c>
      <c r="J31" s="2"/>
      <c r="K31" s="3"/>
      <c r="L31" s="4"/>
      <c r="M31" s="5"/>
    </row>
    <row r="32" spans="1:13" ht="13.5" customHeight="1" x14ac:dyDescent="0.2">
      <c r="A32" s="10">
        <v>0</v>
      </c>
      <c r="B32" s="5"/>
      <c r="D32" s="7">
        <f>גיליון2!BC32</f>
        <v>0</v>
      </c>
      <c r="E32" s="7">
        <f>גיליון2!AT132</f>
        <v>0</v>
      </c>
      <c r="F32" s="7">
        <f>גיליון2!AT82</f>
        <v>0</v>
      </c>
      <c r="J32" s="2"/>
      <c r="K32" s="3"/>
      <c r="L32" s="4"/>
      <c r="M32" s="5"/>
    </row>
    <row r="33" spans="1:12" ht="24.75" customHeight="1" x14ac:dyDescent="0.2">
      <c r="A33" s="10">
        <v>0</v>
      </c>
      <c r="B33" s="5"/>
      <c r="D33" s="7">
        <f>גיליון2!BC33</f>
        <v>0</v>
      </c>
      <c r="E33" s="7">
        <f>גיליון2!AT133</f>
        <v>0</v>
      </c>
      <c r="F33" s="7">
        <f>גיליון2!AT83</f>
        <v>0</v>
      </c>
      <c r="K33" s="7"/>
      <c r="L33" s="7"/>
    </row>
    <row r="34" spans="1:12" ht="13.5" customHeight="1" x14ac:dyDescent="0.2">
      <c r="A34" s="5">
        <v>0</v>
      </c>
      <c r="B34" s="5"/>
      <c r="D34" s="7">
        <f>גיליון2!BC34</f>
        <v>0</v>
      </c>
      <c r="E34" s="7">
        <f>גיליון2!AT134</f>
        <v>0</v>
      </c>
      <c r="F34" s="7">
        <f>גיליון2!AT84</f>
        <v>0</v>
      </c>
      <c r="K34" s="7"/>
      <c r="L34" s="7"/>
    </row>
    <row r="35" spans="1:12" ht="13.5" customHeight="1" x14ac:dyDescent="0.2">
      <c r="A35" s="6">
        <v>0</v>
      </c>
      <c r="B35" s="6"/>
      <c r="D35" s="7">
        <f>גיליון2!BC35</f>
        <v>0</v>
      </c>
      <c r="E35" s="7">
        <f>גיליון2!AT135</f>
        <v>0</v>
      </c>
      <c r="F35" s="7">
        <f>גיליון2!AT85</f>
        <v>0</v>
      </c>
      <c r="K35" s="7"/>
      <c r="L35" s="7"/>
    </row>
    <row r="36" spans="1:12" ht="13.5" customHeight="1" x14ac:dyDescent="0.2">
      <c r="A36" s="6">
        <v>0</v>
      </c>
      <c r="B36" s="6"/>
      <c r="D36" s="7">
        <f>גיליון2!BC36</f>
        <v>0</v>
      </c>
      <c r="E36" s="7">
        <f>גיליון2!AT136</f>
        <v>0</v>
      </c>
      <c r="F36" s="7">
        <f>גיליון2!AT86</f>
        <v>0</v>
      </c>
      <c r="K36" s="7"/>
      <c r="L36" s="7"/>
    </row>
    <row r="37" spans="1:12" ht="13.5" customHeight="1" x14ac:dyDescent="0.2">
      <c r="A37" s="6">
        <v>0</v>
      </c>
      <c r="B37" s="6"/>
      <c r="D37" s="7">
        <f>גיליון2!BC37</f>
        <v>0</v>
      </c>
      <c r="E37" s="7">
        <f>גיליון2!AT137</f>
        <v>0</v>
      </c>
      <c r="F37" s="7">
        <f>גיליון2!AT87</f>
        <v>0</v>
      </c>
      <c r="K37" s="7"/>
      <c r="L37" s="7"/>
    </row>
    <row r="38" spans="1:12" ht="13.5" customHeight="1" x14ac:dyDescent="0.2">
      <c r="A38" s="6">
        <v>0</v>
      </c>
      <c r="B38" s="6"/>
      <c r="D38" s="7">
        <f>גיליון2!BC38</f>
        <v>0</v>
      </c>
      <c r="E38" s="7">
        <f>גיליון2!AT138</f>
        <v>0</v>
      </c>
      <c r="F38" s="7">
        <f>גיליון2!AT88</f>
        <v>0</v>
      </c>
      <c r="K38" s="7"/>
      <c r="L38" s="7"/>
    </row>
    <row r="39" spans="1:12" ht="13.5" customHeight="1" x14ac:dyDescent="0.2">
      <c r="A39" s="6">
        <v>0</v>
      </c>
      <c r="B39" s="6"/>
      <c r="D39" s="7">
        <f>גיליון2!BC39</f>
        <v>0</v>
      </c>
      <c r="E39" s="7">
        <f>גיליון2!AT139</f>
        <v>0</v>
      </c>
      <c r="F39" s="7">
        <f>גיליון2!AT89</f>
        <v>0</v>
      </c>
      <c r="K39" s="7"/>
      <c r="L39" s="7"/>
    </row>
    <row r="40" spans="1:12" ht="13.5" customHeight="1" x14ac:dyDescent="0.2">
      <c r="A40" s="1" t="s">
        <v>38</v>
      </c>
      <c r="B40" s="7">
        <f>SUM(B2:B39)</f>
        <v>4192654</v>
      </c>
      <c r="D40" s="7">
        <f t="shared" ref="D40:F40" si="0">SUM(D2:D39)</f>
        <v>120</v>
      </c>
      <c r="E40" s="7">
        <f t="shared" si="0"/>
        <v>120</v>
      </c>
      <c r="F40" s="7">
        <f t="shared" si="0"/>
        <v>120</v>
      </c>
    </row>
    <row r="41" spans="1:12" ht="13.5" customHeight="1" x14ac:dyDescent="0.2">
      <c r="A41" t="s">
        <v>45</v>
      </c>
      <c r="B41" s="13">
        <f>5881696*0.718</f>
        <v>4223057.7280000001</v>
      </c>
    </row>
    <row r="42" spans="1:12" ht="13.5" customHeight="1" x14ac:dyDescent="0.2">
      <c r="A42" t="s">
        <v>46</v>
      </c>
      <c r="B42" s="7">
        <f>B40/B41</f>
        <v>0.99280054170265886</v>
      </c>
    </row>
    <row r="43" spans="1:12" ht="13.5" customHeight="1" x14ac:dyDescent="0.2">
      <c r="B43" s="7"/>
    </row>
    <row r="44" spans="1:12" ht="13.5" customHeight="1" x14ac:dyDescent="0.2"/>
    <row r="45" spans="1:12" ht="13.5" customHeight="1" x14ac:dyDescent="0.2"/>
    <row r="46" spans="1:12" ht="13.5" customHeight="1" x14ac:dyDescent="0.2">
      <c r="K46" s="10"/>
    </row>
    <row r="47" spans="1:12" ht="13.5" customHeight="1" x14ac:dyDescent="0.2"/>
    <row r="48" spans="1:12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spans="4:4" ht="13.5" customHeight="1" x14ac:dyDescent="0.2"/>
    <row r="82" spans="4:4" ht="13.5" customHeight="1" x14ac:dyDescent="0.2"/>
    <row r="83" spans="4:4" ht="13.5" customHeight="1" x14ac:dyDescent="0.2"/>
    <row r="84" spans="4:4" ht="13.5" customHeight="1" x14ac:dyDescent="0.2">
      <c r="D84" s="7">
        <f>AND(גיליון2!AW40=120,גיליון2!BC40=120)*120</f>
        <v>120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40"/>
  <sheetViews>
    <sheetView topLeftCell="Q1" workbookViewId="0">
      <selection activeCell="W2" sqref="W2"/>
    </sheetView>
  </sheetViews>
  <sheetFormatPr defaultColWidth="17.28515625" defaultRowHeight="15.75" customHeight="1" x14ac:dyDescent="0.2"/>
  <cols>
    <col min="1" max="1" width="9.5703125" customWidth="1"/>
    <col min="2" max="2" width="9.28515625" customWidth="1"/>
    <col min="3" max="3" width="10.140625" customWidth="1"/>
    <col min="4" max="4" width="9.7109375" customWidth="1"/>
    <col min="5" max="52" width="9.28515625" customWidth="1"/>
    <col min="53" max="53" width="9" customWidth="1"/>
    <col min="54" max="55" width="9.28515625" customWidth="1"/>
  </cols>
  <sheetData>
    <row r="1" spans="1:55" ht="13.5" customHeight="1" x14ac:dyDescent="0.2">
      <c r="A1" s="1" t="s">
        <v>0</v>
      </c>
      <c r="B1" s="1" t="s">
        <v>1</v>
      </c>
      <c r="C1" s="1" t="s">
        <v>6</v>
      </c>
      <c r="D1" s="1" t="s">
        <v>10</v>
      </c>
      <c r="E1" s="1" t="s">
        <v>11</v>
      </c>
      <c r="F1" s="1" t="s">
        <v>12</v>
      </c>
      <c r="G1" s="1" t="s">
        <v>2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15</v>
      </c>
      <c r="O1" s="1" t="s">
        <v>19</v>
      </c>
      <c r="P1" s="1" t="s">
        <v>17</v>
      </c>
      <c r="Q1" s="1" t="s">
        <v>18</v>
      </c>
      <c r="R1" s="1" t="s">
        <v>15</v>
      </c>
      <c r="S1" s="1" t="s">
        <v>20</v>
      </c>
      <c r="T1" s="1" t="s">
        <v>17</v>
      </c>
      <c r="U1" s="1" t="s">
        <v>18</v>
      </c>
      <c r="V1" s="1" t="s">
        <v>15</v>
      </c>
      <c r="W1" s="1" t="s">
        <v>21</v>
      </c>
      <c r="X1" s="1" t="s">
        <v>17</v>
      </c>
      <c r="Y1" s="1" t="s">
        <v>18</v>
      </c>
      <c r="Z1" s="1" t="s">
        <v>15</v>
      </c>
      <c r="AA1" s="1" t="s">
        <v>22</v>
      </c>
      <c r="AB1" s="1" t="s">
        <v>17</v>
      </c>
      <c r="AC1" s="1" t="s">
        <v>18</v>
      </c>
      <c r="AD1" s="1" t="s">
        <v>15</v>
      </c>
      <c r="AE1" s="1" t="s">
        <v>23</v>
      </c>
      <c r="AF1" s="1" t="s">
        <v>17</v>
      </c>
      <c r="AG1" s="1" t="s">
        <v>18</v>
      </c>
      <c r="AH1" s="1" t="s">
        <v>15</v>
      </c>
      <c r="AI1" s="1" t="s">
        <v>24</v>
      </c>
      <c r="AJ1" s="1" t="s">
        <v>17</v>
      </c>
      <c r="AK1" s="1" t="s">
        <v>18</v>
      </c>
      <c r="AL1" s="1" t="s">
        <v>15</v>
      </c>
      <c r="AM1" s="1" t="s">
        <v>25</v>
      </c>
      <c r="AN1" s="1" t="s">
        <v>17</v>
      </c>
      <c r="AO1" s="1" t="s">
        <v>18</v>
      </c>
      <c r="AP1" s="1" t="s">
        <v>15</v>
      </c>
      <c r="AQ1" s="1" t="s">
        <v>26</v>
      </c>
      <c r="AR1" s="1" t="s">
        <v>17</v>
      </c>
      <c r="AS1" s="1" t="s">
        <v>18</v>
      </c>
      <c r="AT1" s="1" t="s">
        <v>15</v>
      </c>
      <c r="AU1" s="1" t="s">
        <v>27</v>
      </c>
      <c r="AV1" s="1" t="s">
        <v>17</v>
      </c>
      <c r="AW1" s="1" t="s">
        <v>18</v>
      </c>
      <c r="AX1" s="1" t="s">
        <v>2</v>
      </c>
      <c r="AY1" s="1" t="s">
        <v>28</v>
      </c>
      <c r="AZ1" s="1" t="s">
        <v>29</v>
      </c>
      <c r="BA1" s="1" t="s">
        <v>30</v>
      </c>
      <c r="BB1" s="1" t="s">
        <v>18</v>
      </c>
      <c r="BC1" s="1" t="s">
        <v>31</v>
      </c>
    </row>
    <row r="2" spans="1:55" ht="13.5" customHeight="1" x14ac:dyDescent="0.2">
      <c r="A2" s="7" t="str">
        <f>גיליון1!A2</f>
        <v>הבית היהודי</v>
      </c>
      <c r="B2" s="7">
        <f>גיליון1!B2</f>
        <v>283559</v>
      </c>
      <c r="C2" s="7">
        <f>גיליון1!G2</f>
        <v>3.2500000000000001E-2</v>
      </c>
      <c r="D2" s="7">
        <f>(גיליון3!D2&lt;B2)*B2</f>
        <v>283559</v>
      </c>
      <c r="E2" s="7">
        <f>D40/E3</f>
        <v>33482.416666666664</v>
      </c>
      <c r="F2" s="8">
        <f>INT(D2/גיליון3!H2)</f>
        <v>8</v>
      </c>
      <c r="G2" s="7">
        <f>גיליון1!C2</f>
        <v>1</v>
      </c>
      <c r="H2" s="7">
        <f t="shared" ref="H2:H39" si="0">(G2=0)*D2+(G2=1)*(D2+D3)*(D2&gt;0)+(G2=2)*(D1=0)*D2</f>
        <v>1268525</v>
      </c>
      <c r="I2" s="7">
        <f t="shared" ref="I2:I39" si="1">IF(H2=D2,F2,IF(G2=1,F2+F3,0))</f>
        <v>37</v>
      </c>
      <c r="J2" s="7">
        <f>גיליון1!H2-I40</f>
        <v>4</v>
      </c>
      <c r="K2" s="9">
        <f>(גיליון3!J2&gt;0)*H2/(I2+1)</f>
        <v>33382.23684210526</v>
      </c>
      <c r="L2" s="7">
        <f>AND(גיליון3!L2&gt;0,גיליון3!L2=K2)*גיליון3!L2</f>
        <v>0</v>
      </c>
      <c r="M2" s="7">
        <f t="shared" ref="M2:M39" si="2">IF(L2&gt;0,I2+1,I2)</f>
        <v>37</v>
      </c>
      <c r="N2" s="7">
        <f>גיליון1!H2-M40</f>
        <v>3</v>
      </c>
      <c r="O2" s="7">
        <f>(גיליון3!N2&gt;0)*H2/(M2+1)</f>
        <v>33382.23684210526</v>
      </c>
      <c r="P2" s="7">
        <f>AND(גיליון3!P2&gt;0,גיליון3!P2=O2)*גיליון3!P2</f>
        <v>33382.23684210526</v>
      </c>
      <c r="Q2" s="7">
        <f t="shared" ref="Q2:Q39" si="3">IF(P2&gt;0,M2+1,M2)</f>
        <v>38</v>
      </c>
      <c r="R2" s="7">
        <f>גיליון1!H2-Q40</f>
        <v>2</v>
      </c>
      <c r="S2" s="7">
        <f>(גיליון3!R2&gt;0)*H2/(Q2+1)</f>
        <v>32526.282051282051</v>
      </c>
      <c r="T2" s="7">
        <f>AND(גיליון3!T2&gt;0,גיליון3!T2=S2)*גיליון3!T2</f>
        <v>0</v>
      </c>
      <c r="U2" s="7">
        <f t="shared" ref="U2:U39" si="4">IF(T2&gt;0,Q2+1,Q2)</f>
        <v>38</v>
      </c>
      <c r="V2" s="7">
        <f>גיליון1!H2-U40</f>
        <v>1</v>
      </c>
      <c r="W2" s="7">
        <f>(גיליון3!V2&gt;0)*H2/(U2+1)</f>
        <v>32526.282051282051</v>
      </c>
      <c r="X2" s="7">
        <f>AND(גיליון3!X2&gt;0,גיליון3!X2=W2)*גיליון3!X2</f>
        <v>0</v>
      </c>
      <c r="Y2" s="7">
        <f t="shared" ref="Y2:Y39" si="5">IF(X2&gt;0,U2+1,U2)</f>
        <v>38</v>
      </c>
      <c r="Z2" s="7">
        <f>גיליון1!H2-Y40</f>
        <v>0</v>
      </c>
      <c r="AA2" s="7">
        <f>(גיליון3!Z2&gt;0)*H2/(Y2+1)</f>
        <v>0</v>
      </c>
      <c r="AB2" s="7">
        <f>AND(גיליון3!AB2&gt;0,גיליון3!AB2=AA2)*גיליון3!AB2</f>
        <v>0</v>
      </c>
      <c r="AC2" s="7">
        <f t="shared" ref="AC2:AC39" si="6">IF(AB2&gt;0,Y2+1,Y2)</f>
        <v>38</v>
      </c>
      <c r="AD2" s="7">
        <f>גיליון1!H2-AC40</f>
        <v>0</v>
      </c>
      <c r="AE2" s="7">
        <f>(גיליון3!AD2&gt;0)*H2/(AC2+1)</f>
        <v>0</v>
      </c>
      <c r="AF2" s="7">
        <f>AND(גיליון3!AF2&gt;0,גיליון3!AF2=AE2)*גיליון3!AF2</f>
        <v>0</v>
      </c>
      <c r="AG2" s="7">
        <f t="shared" ref="AG2:AG39" si="7">IF(AF2&gt;0,AC2+1,AC2)</f>
        <v>38</v>
      </c>
      <c r="AH2" s="7">
        <f>גיליון1!H2-AG40</f>
        <v>0</v>
      </c>
      <c r="AI2" s="7">
        <f>(גיליון3!AH2&gt;0)*H2/(AG2+1)</f>
        <v>0</v>
      </c>
      <c r="AJ2" s="7">
        <f>AND(גיליון3!AJ2&gt;0,גיליון3!AJ2=AI2)*גיליון3!AJ2</f>
        <v>0</v>
      </c>
      <c r="AK2" s="7">
        <f t="shared" ref="AK2:AK39" si="8">IF(AJ2&gt;0,AG2+1,AG2)</f>
        <v>38</v>
      </c>
      <c r="AL2" s="7">
        <f>גיליון1!H2-AK40</f>
        <v>0</v>
      </c>
      <c r="AM2" s="7">
        <f>(גיליון3!AL2&gt;0)*H2/(AK2+1)</f>
        <v>0</v>
      </c>
      <c r="AN2" s="7">
        <f>AND(גיליון3!AN2&gt;0,גיליון3!AN2=AM2)*גיליון3!AN2</f>
        <v>0</v>
      </c>
      <c r="AO2" s="7">
        <f t="shared" ref="AO2:AO39" si="9">IF(AN2&gt;0,AK2+1,AK2)</f>
        <v>38</v>
      </c>
      <c r="AP2" s="7">
        <f>גיליון1!H2-AO40</f>
        <v>0</v>
      </c>
      <c r="AQ2" s="7">
        <f>(גיליון3!AP2&gt;0)*H2/(AO2+1)</f>
        <v>0</v>
      </c>
      <c r="AR2" s="7">
        <f>AND(גיליון3!AR2&gt;0,גיליון3!AR2=AQ2)*גיליון3!AR2</f>
        <v>0</v>
      </c>
      <c r="AS2" s="7">
        <f t="shared" ref="AS2:AS39" si="10">IF(AR2&gt;0,AO2+1,AO2)</f>
        <v>38</v>
      </c>
      <c r="AT2" s="7">
        <f>גיליון1!H2-AS40</f>
        <v>0</v>
      </c>
      <c r="AU2" s="7">
        <f>(גיליון3!AT2&gt;0)*H2/(AS2+1)</f>
        <v>0</v>
      </c>
      <c r="AV2" s="7">
        <f>AND(גיליון3!AV2&gt;0,גיליון3!AV2=AU2)*גיליון3!AV2</f>
        <v>0</v>
      </c>
      <c r="AW2" s="7">
        <f t="shared" ref="AW2:AW39" si="11">IF(AV2&gt;0,AS2+1,AS2)</f>
        <v>38</v>
      </c>
      <c r="AX2" s="7">
        <f>גיליון1!C2</f>
        <v>1</v>
      </c>
      <c r="AY2" s="7">
        <f t="shared" ref="AY2:AY39" si="12">((AX2=1)*IF(AW2&gt;0,H2/AW2)+IF(AX2=2,(AY1&gt;0)*AY1,0))*(D2&gt;0)</f>
        <v>33382.23684210526</v>
      </c>
      <c r="AZ2" s="7">
        <f t="shared" ref="AZ2:AZ39" si="13">IF(AY2&gt;0,INT(D2/AY2),AW2)</f>
        <v>8</v>
      </c>
      <c r="BA2" s="8">
        <f t="shared" ref="BA2:BA39" si="14">IF(AY2&gt;0,B2/(AZ2+1)*(AZ2&lt;&gt;B2/AY2),0)</f>
        <v>31506.555555555555</v>
      </c>
      <c r="BB2" s="7">
        <f t="shared" ref="BB2:BB39" si="15">OR(AND(AX2=1,BA2&gt;BA3),AND(AX2=2,BA2&gt;BA1))*BA2</f>
        <v>0</v>
      </c>
      <c r="BC2" s="7">
        <f t="shared" ref="BC2:BC39" si="16">(BB2&gt;0)+AZ2</f>
        <v>8</v>
      </c>
    </row>
    <row r="3" spans="1:55" ht="13.5" customHeight="1" x14ac:dyDescent="0.2">
      <c r="A3" s="7" t="str">
        <f>גיליון1!A3</f>
        <v>הליכוד</v>
      </c>
      <c r="B3" s="7">
        <f>גיליון1!B3</f>
        <v>984966</v>
      </c>
      <c r="C3" s="7">
        <f>B40*C2</f>
        <v>136261.255</v>
      </c>
      <c r="D3" s="7">
        <f>(גיליון3!D3&lt;B3)*B3</f>
        <v>984966</v>
      </c>
      <c r="E3" s="7">
        <f>גיליון1!H2</f>
        <v>120</v>
      </c>
      <c r="F3" s="8">
        <f>INT(D3/גיליון3!H3)</f>
        <v>29</v>
      </c>
      <c r="G3" s="7">
        <f>גיליון1!C3</f>
        <v>2</v>
      </c>
      <c r="H3" s="7">
        <f t="shared" si="0"/>
        <v>0</v>
      </c>
      <c r="I3" s="7">
        <f t="shared" si="1"/>
        <v>0</v>
      </c>
      <c r="K3" s="9">
        <f>(גיליון3!J3&gt;0)*H3/(I3+1)</f>
        <v>0</v>
      </c>
      <c r="L3" s="7">
        <f>AND(גיליון3!L3&gt;0,גיליון3!L3=K3)*גיליון3!L3</f>
        <v>0</v>
      </c>
      <c r="M3" s="7">
        <f t="shared" si="2"/>
        <v>0</v>
      </c>
      <c r="O3" s="7">
        <f>(גיליון3!N3&gt;0)*H3/(M3+1)</f>
        <v>0</v>
      </c>
      <c r="P3" s="7">
        <f>AND(גיליון3!P3&gt;0,גיליון3!P3=O3)*גיליון3!P3</f>
        <v>0</v>
      </c>
      <c r="Q3" s="7">
        <f t="shared" si="3"/>
        <v>0</v>
      </c>
      <c r="S3" s="7">
        <f>(גיליון3!R3&gt;0)*H3/(Q3+1)</f>
        <v>0</v>
      </c>
      <c r="T3" s="7">
        <f>AND(גיליון3!T3&gt;0,גיליון3!T3=S3)*גיליון3!T3</f>
        <v>0</v>
      </c>
      <c r="U3" s="7">
        <f t="shared" si="4"/>
        <v>0</v>
      </c>
      <c r="W3" s="7">
        <f>(גיליון3!V3&gt;0)*H3/(U3+1)</f>
        <v>0</v>
      </c>
      <c r="X3" s="7">
        <f>AND(גיליון3!X3&gt;0,גיליון3!X3=W3)*גיליון3!X3</f>
        <v>0</v>
      </c>
      <c r="Y3" s="7">
        <f t="shared" si="5"/>
        <v>0</v>
      </c>
      <c r="AA3" s="7">
        <f>(גיליון3!Z3&gt;0)*H3/(Y3+1)</f>
        <v>0</v>
      </c>
      <c r="AB3" s="7">
        <f>AND(גיליון3!AB3&gt;0,גיליון3!AB3=AA3)*גיליון3!AB3</f>
        <v>0</v>
      </c>
      <c r="AC3" s="7">
        <f t="shared" si="6"/>
        <v>0</v>
      </c>
      <c r="AE3" s="7">
        <f>(גיליון3!AD3&gt;0)*H3/(AC3+1)</f>
        <v>0</v>
      </c>
      <c r="AF3" s="7">
        <f>AND(גיליון3!AF3&gt;0,גיליון3!AF3=AE3)*גיליון3!AF3</f>
        <v>0</v>
      </c>
      <c r="AG3" s="7">
        <f t="shared" si="7"/>
        <v>0</v>
      </c>
      <c r="AI3" s="7">
        <f>(גיליון3!AH3&gt;0)*H3/(AG3+1)</f>
        <v>0</v>
      </c>
      <c r="AJ3" s="7">
        <f>AND(גיליון3!AJ3&gt;0,גיליון3!AJ3=AI3)*גיליון3!AJ3</f>
        <v>0</v>
      </c>
      <c r="AK3" s="7">
        <f t="shared" si="8"/>
        <v>0</v>
      </c>
      <c r="AM3" s="7">
        <f>(גיליון3!AL3&gt;0)*H3/(AK3+1)</f>
        <v>0</v>
      </c>
      <c r="AN3" s="7">
        <f>AND(גיליון3!AN3&gt;0,גיליון3!AN3=AM3)*גיליון3!AN3</f>
        <v>0</v>
      </c>
      <c r="AO3" s="7">
        <f t="shared" si="9"/>
        <v>0</v>
      </c>
      <c r="AQ3" s="7">
        <f>(גיליון3!AP3&gt;0)*H3/(AO3+1)</f>
        <v>0</v>
      </c>
      <c r="AR3" s="7">
        <f>AND(גיליון3!AR3&gt;0,גיליון3!AR3=AQ3)*גיליון3!AR3</f>
        <v>0</v>
      </c>
      <c r="AS3" s="7">
        <f t="shared" si="10"/>
        <v>0</v>
      </c>
      <c r="AU3" s="7">
        <f>(גיליון3!AT3&gt;0)*H3/(AS3+1)</f>
        <v>0</v>
      </c>
      <c r="AV3" s="7">
        <f>AND(גיליון3!AV3&gt;0,גיליון3!AV3=AU3)*גיליון3!AV3</f>
        <v>0</v>
      </c>
      <c r="AW3" s="7">
        <f t="shared" si="11"/>
        <v>0</v>
      </c>
      <c r="AX3" s="7">
        <f>גיליון1!C3</f>
        <v>2</v>
      </c>
      <c r="AY3" s="7">
        <f t="shared" si="12"/>
        <v>33382.23684210526</v>
      </c>
      <c r="AZ3" s="7">
        <f t="shared" si="13"/>
        <v>29</v>
      </c>
      <c r="BA3" s="8">
        <f t="shared" si="14"/>
        <v>32832.199999999997</v>
      </c>
      <c r="BB3" s="7">
        <f t="shared" si="15"/>
        <v>32832.199999999997</v>
      </c>
      <c r="BC3" s="7">
        <f t="shared" si="16"/>
        <v>30</v>
      </c>
    </row>
    <row r="4" spans="1:55" ht="13.5" customHeight="1" x14ac:dyDescent="0.2">
      <c r="A4" s="7" t="str">
        <f>גיליון1!A4</f>
        <v>יש עתיד</v>
      </c>
      <c r="B4" s="7">
        <f>גיליון1!B4</f>
        <v>370850</v>
      </c>
      <c r="D4" s="7">
        <f>(גיליון3!D4&lt;B4)*B4</f>
        <v>370850</v>
      </c>
      <c r="F4" s="8">
        <f>INT(D4/גיליון3!H4)</f>
        <v>11</v>
      </c>
      <c r="G4" s="7">
        <f>גיליון1!C4</f>
        <v>0</v>
      </c>
      <c r="H4" s="7">
        <f t="shared" si="0"/>
        <v>370850</v>
      </c>
      <c r="I4" s="7">
        <f t="shared" si="1"/>
        <v>11</v>
      </c>
      <c r="K4" s="9">
        <f>(גיליון3!J4&gt;0)*H4/(I4+1)</f>
        <v>30904.166666666668</v>
      </c>
      <c r="L4" s="7">
        <f>AND(גיליון3!L4&gt;0,גיליון3!L4=K4)*גיליון3!L4</f>
        <v>0</v>
      </c>
      <c r="M4" s="7">
        <f t="shared" si="2"/>
        <v>11</v>
      </c>
      <c r="O4" s="7">
        <f>(גיליון3!N4&gt;0)*H4/(M4+1)</f>
        <v>30904.166666666668</v>
      </c>
      <c r="P4" s="7">
        <f>AND(גיליון3!P4&gt;0,גיליון3!P4=O4)*גיליון3!P4</f>
        <v>0</v>
      </c>
      <c r="Q4" s="7">
        <f t="shared" si="3"/>
        <v>11</v>
      </c>
      <c r="S4" s="7">
        <f>(גיליון3!R4&gt;0)*H4/(Q4+1)</f>
        <v>30904.166666666668</v>
      </c>
      <c r="T4" s="7">
        <f>AND(גיליון3!T4&gt;0,גיליון3!T4=S4)*גיליון3!T4</f>
        <v>0</v>
      </c>
      <c r="U4" s="7">
        <f t="shared" si="4"/>
        <v>11</v>
      </c>
      <c r="W4" s="7">
        <f>(גיליון3!V4&gt;0)*H4/(U4+1)</f>
        <v>30904.166666666668</v>
      </c>
      <c r="X4" s="7">
        <f>AND(גיליון3!X4&gt;0,גיליון3!X4=W4)*גיליון3!X4</f>
        <v>0</v>
      </c>
      <c r="Y4" s="7">
        <f t="shared" si="5"/>
        <v>11</v>
      </c>
      <c r="AA4" s="7">
        <f>(גיליון3!Z4&gt;0)*H4/(Y4+1)</f>
        <v>0</v>
      </c>
      <c r="AB4" s="7">
        <f>AND(גיליון3!AB4&gt;0,גיליון3!AB4=AA4)*גיליון3!AB4</f>
        <v>0</v>
      </c>
      <c r="AC4" s="7">
        <f t="shared" si="6"/>
        <v>11</v>
      </c>
      <c r="AE4" s="7">
        <f>(גיליון3!AD4&gt;0)*H4/(AC4+1)</f>
        <v>0</v>
      </c>
      <c r="AF4" s="7">
        <f>AND(גיליון3!AF4&gt;0,גיליון3!AF4=AE4)*גיליון3!AF4</f>
        <v>0</v>
      </c>
      <c r="AG4" s="7">
        <f t="shared" si="7"/>
        <v>11</v>
      </c>
      <c r="AI4" s="7">
        <f>(גיליון3!AH4&gt;0)*H4/(AG4+1)</f>
        <v>0</v>
      </c>
      <c r="AJ4" s="7">
        <f>AND(גיליון3!AJ4&gt;0,גיליון3!AJ4=AI4)*גיליון3!AJ4</f>
        <v>0</v>
      </c>
      <c r="AK4" s="7">
        <f t="shared" si="8"/>
        <v>11</v>
      </c>
      <c r="AM4" s="7">
        <f>(גיליון3!AL4&gt;0)*H4/(AK4+1)</f>
        <v>0</v>
      </c>
      <c r="AN4" s="7">
        <f>AND(גיליון3!AN4&gt;0,גיליון3!AN4=AM4)*גיליון3!AN4</f>
        <v>0</v>
      </c>
      <c r="AO4" s="7">
        <f t="shared" si="9"/>
        <v>11</v>
      </c>
      <c r="AQ4" s="7">
        <f>(גיליון3!AP4&gt;0)*H4/(AO4+1)</f>
        <v>0</v>
      </c>
      <c r="AR4" s="7">
        <f>AND(גיליון3!AR4&gt;0,גיליון3!AR4=AQ4)*גיליון3!AR4</f>
        <v>0</v>
      </c>
      <c r="AS4" s="7">
        <f t="shared" si="10"/>
        <v>11</v>
      </c>
      <c r="AU4" s="7">
        <f>(גיליון3!AT4&gt;0)*H4/(AS4+1)</f>
        <v>0</v>
      </c>
      <c r="AV4" s="7">
        <f>AND(גיליון3!AV4&gt;0,גיליון3!AV4=AU4)*גיליון3!AV4</f>
        <v>0</v>
      </c>
      <c r="AW4" s="7">
        <f t="shared" si="11"/>
        <v>11</v>
      </c>
      <c r="AX4" s="7">
        <f>גיליון1!C4</f>
        <v>0</v>
      </c>
      <c r="AY4" s="7">
        <f t="shared" si="12"/>
        <v>0</v>
      </c>
      <c r="AZ4" s="7">
        <f t="shared" si="13"/>
        <v>11</v>
      </c>
      <c r="BA4" s="8">
        <f t="shared" si="14"/>
        <v>0</v>
      </c>
      <c r="BB4" s="7">
        <f t="shared" si="15"/>
        <v>0</v>
      </c>
      <c r="BC4" s="7">
        <f t="shared" si="16"/>
        <v>11</v>
      </c>
    </row>
    <row r="5" spans="1:55" ht="13.5" customHeight="1" x14ac:dyDescent="0.2">
      <c r="A5" s="7" t="str">
        <f>גיליון1!A5</f>
        <v>המחנה הציוני</v>
      </c>
      <c r="B5" s="7">
        <f>גיליון1!B5</f>
        <v>786075</v>
      </c>
      <c r="D5" s="7">
        <f>(גיליון3!D5&lt;B5)*B5</f>
        <v>786075</v>
      </c>
      <c r="F5" s="8">
        <f>INT(D5/גיליון3!H5)</f>
        <v>23</v>
      </c>
      <c r="G5" s="7">
        <f>גיליון1!C5</f>
        <v>1</v>
      </c>
      <c r="H5" s="7">
        <f t="shared" si="0"/>
        <v>951367</v>
      </c>
      <c r="I5" s="7">
        <f t="shared" si="1"/>
        <v>27</v>
      </c>
      <c r="K5" s="9">
        <f>(גיליון3!J5&gt;0)*H5/(I5+1)</f>
        <v>33977.392857142855</v>
      </c>
      <c r="L5" s="7">
        <f>AND(גיליון3!L5&gt;0,גיליון3!L5=K5)*גיליון3!L5</f>
        <v>33977.392857142855</v>
      </c>
      <c r="M5" s="7">
        <f t="shared" si="2"/>
        <v>28</v>
      </c>
      <c r="O5" s="7">
        <f>(גיליון3!N5&gt;0)*H5/(M5+1)</f>
        <v>32805.758620689652</v>
      </c>
      <c r="P5" s="7">
        <f>AND(גיליון3!P5&gt;0,גיליון3!P5=O5)*גיליון3!P5</f>
        <v>0</v>
      </c>
      <c r="Q5" s="7">
        <f t="shared" si="3"/>
        <v>28</v>
      </c>
      <c r="S5" s="7">
        <f>(גיליון3!R5&gt;0)*H5/(Q5+1)</f>
        <v>32805.758620689652</v>
      </c>
      <c r="T5" s="7">
        <f>AND(גיליון3!T5&gt;0,גיליון3!T5=S5)*גיליון3!T5</f>
        <v>0</v>
      </c>
      <c r="U5" s="7">
        <f t="shared" si="4"/>
        <v>28</v>
      </c>
      <c r="W5" s="7">
        <f>(גיליון3!V5&gt;0)*H5/(U5+1)</f>
        <v>32805.758620689652</v>
      </c>
      <c r="X5" s="7">
        <f>AND(גיליון3!X5&gt;0,גיליון3!X5=W5)*גיליון3!X5</f>
        <v>32805.758620689652</v>
      </c>
      <c r="Y5" s="7">
        <f t="shared" si="5"/>
        <v>29</v>
      </c>
      <c r="AA5" s="7">
        <f>(גיליון3!Z5&gt;0)*H5/(Y5+1)</f>
        <v>0</v>
      </c>
      <c r="AB5" s="7">
        <f>AND(גיליון3!AB5&gt;0,גיליון3!AB5=AA5)*גיליון3!AB5</f>
        <v>0</v>
      </c>
      <c r="AC5" s="7">
        <f t="shared" si="6"/>
        <v>29</v>
      </c>
      <c r="AE5" s="7">
        <f>(גיליון3!AD5&gt;0)*H5/(AC5+1)</f>
        <v>0</v>
      </c>
      <c r="AF5" s="7">
        <f>AND(גיליון3!AF5&gt;0,גיליון3!AF5=AE5)*גיליון3!AF5</f>
        <v>0</v>
      </c>
      <c r="AG5" s="7">
        <f t="shared" si="7"/>
        <v>29</v>
      </c>
      <c r="AI5" s="7">
        <f>(גיליון3!AH5&gt;0)*H5/(AG5+1)</f>
        <v>0</v>
      </c>
      <c r="AJ5" s="7">
        <f>AND(גיליון3!AJ5&gt;0,גיליון3!AJ5=AI5)*גיליון3!AJ5</f>
        <v>0</v>
      </c>
      <c r="AK5" s="7">
        <f t="shared" si="8"/>
        <v>29</v>
      </c>
      <c r="AM5" s="7">
        <f>(גיליון3!AL5&gt;0)*H5/(AK5+1)</f>
        <v>0</v>
      </c>
      <c r="AN5" s="7">
        <f>AND(גיליון3!AN5&gt;0,גיליון3!AN5=AM5)*גיליון3!AN5</f>
        <v>0</v>
      </c>
      <c r="AO5" s="7">
        <f t="shared" si="9"/>
        <v>29</v>
      </c>
      <c r="AQ5" s="7">
        <f>(גיליון3!AP5&gt;0)*H5/(AO5+1)</f>
        <v>0</v>
      </c>
      <c r="AR5" s="7">
        <f>AND(גיליון3!AR5&gt;0,גיליון3!AR5=AQ5)*גיליון3!AR5</f>
        <v>0</v>
      </c>
      <c r="AS5" s="7">
        <f t="shared" si="10"/>
        <v>29</v>
      </c>
      <c r="AU5" s="7">
        <f>(גיליון3!AT5&gt;0)*H5/(AS5+1)</f>
        <v>0</v>
      </c>
      <c r="AV5" s="7">
        <f>AND(גיליון3!AV5&gt;0,גיליון3!AV5=AU5)*גיליון3!AV5</f>
        <v>0</v>
      </c>
      <c r="AW5" s="7">
        <f t="shared" si="11"/>
        <v>29</v>
      </c>
      <c r="AX5" s="7">
        <f>גיליון1!C5</f>
        <v>1</v>
      </c>
      <c r="AY5" s="7">
        <f t="shared" si="12"/>
        <v>32805.758620689652</v>
      </c>
      <c r="AZ5" s="7">
        <f t="shared" si="13"/>
        <v>23</v>
      </c>
      <c r="BA5" s="8">
        <f t="shared" si="14"/>
        <v>32753.125</v>
      </c>
      <c r="BB5" s="7">
        <f t="shared" si="15"/>
        <v>32753.125</v>
      </c>
      <c r="BC5" s="7">
        <f t="shared" si="16"/>
        <v>24</v>
      </c>
    </row>
    <row r="6" spans="1:55" ht="13.5" customHeight="1" x14ac:dyDescent="0.2">
      <c r="A6" s="7" t="str">
        <f>גיליון1!A6</f>
        <v>מרץ</v>
      </c>
      <c r="B6" s="7">
        <f>גיליון1!B6</f>
        <v>165292</v>
      </c>
      <c r="D6" s="7">
        <f>(גיליון3!D6&lt;B6)*B6</f>
        <v>165292</v>
      </c>
      <c r="F6" s="8">
        <f>INT(D6/גיליון3!H6)</f>
        <v>4</v>
      </c>
      <c r="G6" s="7">
        <f>גיליון1!C6</f>
        <v>2</v>
      </c>
      <c r="H6" s="7">
        <f t="shared" si="0"/>
        <v>0</v>
      </c>
      <c r="I6" s="7">
        <f t="shared" si="1"/>
        <v>0</v>
      </c>
      <c r="K6" s="9">
        <f>(גיליון3!J6&gt;0)*H6/(I6+1)</f>
        <v>0</v>
      </c>
      <c r="L6" s="7">
        <f>AND(גיליון3!L6&gt;0,גיליון3!L6=K6)*גיליון3!L6</f>
        <v>0</v>
      </c>
      <c r="M6" s="7">
        <f t="shared" si="2"/>
        <v>0</v>
      </c>
      <c r="O6" s="7">
        <f>(גיליון3!N6&gt;0)*H6/(M6+1)</f>
        <v>0</v>
      </c>
      <c r="P6" s="7">
        <f>AND(גיליון3!P6&gt;0,גיליון3!P6=O6)*גיליון3!P6</f>
        <v>0</v>
      </c>
      <c r="Q6" s="7">
        <f t="shared" si="3"/>
        <v>0</v>
      </c>
      <c r="S6" s="7">
        <f>(גיליון3!R6&gt;0)*H6/(Q6+1)</f>
        <v>0</v>
      </c>
      <c r="T6" s="7">
        <f>AND(גיליון3!T6&gt;0,גיליון3!T6=S6)*גיליון3!T6</f>
        <v>0</v>
      </c>
      <c r="U6" s="7">
        <f t="shared" si="4"/>
        <v>0</v>
      </c>
      <c r="W6" s="7">
        <f>(גיליון3!V6&gt;0)*H6/(U6+1)</f>
        <v>0</v>
      </c>
      <c r="X6" s="7">
        <f>AND(גיליון3!X6&gt;0,גיליון3!X6=W6)*גיליון3!X6</f>
        <v>0</v>
      </c>
      <c r="Y6" s="7">
        <f t="shared" si="5"/>
        <v>0</v>
      </c>
      <c r="AA6" s="7">
        <f>(גיליון3!Z6&gt;0)*H6/(Y6+1)</f>
        <v>0</v>
      </c>
      <c r="AB6" s="7">
        <f>AND(גיליון3!AB6&gt;0,גיליון3!AB6=AA6)*גיליון3!AB6</f>
        <v>0</v>
      </c>
      <c r="AC6" s="7">
        <f t="shared" si="6"/>
        <v>0</v>
      </c>
      <c r="AE6" s="7">
        <f>(גיליון3!AD6&gt;0)*H6/(AC6+1)</f>
        <v>0</v>
      </c>
      <c r="AF6" s="7">
        <f>AND(גיליון3!AF6&gt;0,גיליון3!AF6=AE6)*גיליון3!AF6</f>
        <v>0</v>
      </c>
      <c r="AG6" s="7">
        <f t="shared" si="7"/>
        <v>0</v>
      </c>
      <c r="AI6" s="7">
        <f>(גיליון3!AH6&gt;0)*H6/(AG6+1)</f>
        <v>0</v>
      </c>
      <c r="AJ6" s="7">
        <f>AND(גיליון3!AJ6&gt;0,גיליון3!AJ6=AI6)*גיליון3!AJ6</f>
        <v>0</v>
      </c>
      <c r="AK6" s="7">
        <f t="shared" si="8"/>
        <v>0</v>
      </c>
      <c r="AM6" s="7">
        <f>(גיליון3!AL6&gt;0)*H6/(AK6+1)</f>
        <v>0</v>
      </c>
      <c r="AN6" s="7">
        <f>AND(גיליון3!AN6&gt;0,גיליון3!AN6=AM6)*גיליון3!AN6</f>
        <v>0</v>
      </c>
      <c r="AO6" s="7">
        <f t="shared" si="9"/>
        <v>0</v>
      </c>
      <c r="AQ6" s="7">
        <f>(גיליון3!AP6&gt;0)*H6/(AO6+1)</f>
        <v>0</v>
      </c>
      <c r="AR6" s="7">
        <f>AND(גיליון3!AR6&gt;0,גיליון3!AR6=AQ6)*גיליון3!AR6</f>
        <v>0</v>
      </c>
      <c r="AS6" s="7">
        <f t="shared" si="10"/>
        <v>0</v>
      </c>
      <c r="AU6" s="7">
        <f>(גיליון3!AT6&gt;0)*H6/(AS6+1)</f>
        <v>0</v>
      </c>
      <c r="AV6" s="7">
        <f>AND(גיליון3!AV6&gt;0,גיליון3!AV6=AU6)*גיליון3!AV6</f>
        <v>0</v>
      </c>
      <c r="AW6" s="7">
        <f t="shared" si="11"/>
        <v>0</v>
      </c>
      <c r="AX6" s="7">
        <f>גיליון1!C6</f>
        <v>2</v>
      </c>
      <c r="AY6" s="7">
        <f t="shared" si="12"/>
        <v>32805.758620689652</v>
      </c>
      <c r="AZ6" s="7">
        <f t="shared" si="13"/>
        <v>5</v>
      </c>
      <c r="BA6" s="8">
        <f t="shared" si="14"/>
        <v>27548.666666666668</v>
      </c>
      <c r="BB6" s="7">
        <f t="shared" si="15"/>
        <v>0</v>
      </c>
      <c r="BC6" s="7">
        <f t="shared" si="16"/>
        <v>5</v>
      </c>
    </row>
    <row r="7" spans="1:55" ht="13.5" customHeight="1" x14ac:dyDescent="0.2">
      <c r="A7" s="7" t="str">
        <f>גיליון1!A7</f>
        <v>רעם</v>
      </c>
      <c r="B7" s="7">
        <f>גיליון1!B7</f>
        <v>443837</v>
      </c>
      <c r="D7" s="7">
        <f>(גיליון3!D7&lt;B7)*B7</f>
        <v>443837</v>
      </c>
      <c r="F7" s="8">
        <f>INT(D7/גיליון3!H7)</f>
        <v>13</v>
      </c>
      <c r="G7" s="7">
        <f>גיליון1!C7</f>
        <v>0</v>
      </c>
      <c r="H7" s="7">
        <f t="shared" si="0"/>
        <v>443837</v>
      </c>
      <c r="I7" s="7">
        <f t="shared" si="1"/>
        <v>13</v>
      </c>
      <c r="K7" s="9">
        <f>(גיליון3!J7&gt;0)*H7/(I7+1)</f>
        <v>31702.642857142859</v>
      </c>
      <c r="L7" s="7">
        <f>AND(גיליון3!L7&gt;0,גיליון3!L7=K7)*גיליון3!L7</f>
        <v>0</v>
      </c>
      <c r="M7" s="7">
        <f t="shared" si="2"/>
        <v>13</v>
      </c>
      <c r="O7" s="7">
        <f>(גיליון3!N7&gt;0)*H7/(M7+1)</f>
        <v>31702.642857142859</v>
      </c>
      <c r="P7" s="7">
        <f>AND(גיליון3!P7&gt;0,גיליון3!P7=O7)*גיליון3!P7</f>
        <v>0</v>
      </c>
      <c r="Q7" s="7">
        <f t="shared" si="3"/>
        <v>13</v>
      </c>
      <c r="S7" s="7">
        <f>(גיליון3!R7&gt;0)*H7/(Q7+1)</f>
        <v>31702.642857142859</v>
      </c>
      <c r="T7" s="7">
        <f>AND(גיליון3!T7&gt;0,גיליון3!T7=S7)*גיליון3!T7</f>
        <v>0</v>
      </c>
      <c r="U7" s="7">
        <f t="shared" si="4"/>
        <v>13</v>
      </c>
      <c r="W7" s="7">
        <f>(גיליון3!V7&gt;0)*H7/(U7+1)</f>
        <v>31702.642857142859</v>
      </c>
      <c r="X7" s="7">
        <f>AND(גיליון3!X7&gt;0,גיליון3!X7=W7)*גיליון3!X7</f>
        <v>0</v>
      </c>
      <c r="Y7" s="7">
        <f t="shared" si="5"/>
        <v>13</v>
      </c>
      <c r="AA7" s="7">
        <f>(גיליון3!Z7&gt;0)*H7/(Y7+1)</f>
        <v>0</v>
      </c>
      <c r="AB7" s="7">
        <f>AND(גיליון3!AB7&gt;0,גיליון3!AB7=AA7)*גיליון3!AB7</f>
        <v>0</v>
      </c>
      <c r="AC7" s="7">
        <f t="shared" si="6"/>
        <v>13</v>
      </c>
      <c r="AE7" s="7">
        <f>(גיליון3!AD7&gt;0)*H7/(AC7+1)</f>
        <v>0</v>
      </c>
      <c r="AF7" s="7">
        <f>AND(גיליון3!AF7&gt;0,גיליון3!AF7=AE7)*גיליון3!AF7</f>
        <v>0</v>
      </c>
      <c r="AG7" s="7">
        <f t="shared" si="7"/>
        <v>13</v>
      </c>
      <c r="AI7" s="7">
        <f>(גיליון3!AH7&gt;0)*H7/(AG7+1)</f>
        <v>0</v>
      </c>
      <c r="AJ7" s="7">
        <f>AND(גיליון3!AJ7&gt;0,גיליון3!AJ7=AI7)*גיליון3!AJ7</f>
        <v>0</v>
      </c>
      <c r="AK7" s="7">
        <f t="shared" si="8"/>
        <v>13</v>
      </c>
      <c r="AM7" s="7">
        <f>(גיליון3!AL7&gt;0)*H7/(AK7+1)</f>
        <v>0</v>
      </c>
      <c r="AN7" s="7">
        <f>AND(גיליון3!AN7&gt;0,גיליון3!AN7=AM7)*גיליון3!AN7</f>
        <v>0</v>
      </c>
      <c r="AO7" s="7">
        <f t="shared" si="9"/>
        <v>13</v>
      </c>
      <c r="AQ7" s="7">
        <f>(גיליון3!AP7&gt;0)*H7/(AO7+1)</f>
        <v>0</v>
      </c>
      <c r="AR7" s="7">
        <f>AND(גיליון3!AR7&gt;0,גיליון3!AR7=AQ7)*גיליון3!AR7</f>
        <v>0</v>
      </c>
      <c r="AS7" s="7">
        <f t="shared" si="10"/>
        <v>13</v>
      </c>
      <c r="AU7" s="7">
        <f>(גיליון3!AT7&gt;0)*H7/(AS7+1)</f>
        <v>0</v>
      </c>
      <c r="AV7" s="7">
        <f>AND(גיליון3!AV7&gt;0,גיליון3!AV7=AU7)*גיליון3!AV7</f>
        <v>0</v>
      </c>
      <c r="AW7" s="7">
        <f t="shared" si="11"/>
        <v>13</v>
      </c>
      <c r="AX7" s="7">
        <f>גיליון1!C7</f>
        <v>0</v>
      </c>
      <c r="AY7" s="7">
        <f t="shared" si="12"/>
        <v>0</v>
      </c>
      <c r="AZ7" s="7">
        <f t="shared" si="13"/>
        <v>13</v>
      </c>
      <c r="BA7" s="8">
        <f t="shared" si="14"/>
        <v>0</v>
      </c>
      <c r="BB7" s="7">
        <f t="shared" si="15"/>
        <v>0</v>
      </c>
      <c r="BC7" s="7">
        <f t="shared" si="16"/>
        <v>13</v>
      </c>
    </row>
    <row r="8" spans="1:55" ht="13.5" customHeight="1" x14ac:dyDescent="0.2">
      <c r="A8" s="7" t="str">
        <f>גיליון1!A8</f>
        <v>יחד</v>
      </c>
      <c r="B8" s="7">
        <f>גיליון1!B8</f>
        <v>125106</v>
      </c>
      <c r="D8" s="7">
        <f>(גיליון3!D8&lt;B8)*B8</f>
        <v>0</v>
      </c>
      <c r="F8" s="8">
        <f>INT(D8/גיליון3!H8)</f>
        <v>0</v>
      </c>
      <c r="G8" s="7">
        <f>גיליון1!C8</f>
        <v>0</v>
      </c>
      <c r="H8" s="7">
        <f t="shared" si="0"/>
        <v>0</v>
      </c>
      <c r="I8" s="7">
        <f t="shared" si="1"/>
        <v>0</v>
      </c>
      <c r="K8" s="9">
        <f>(גיליון3!J8&gt;0)*H8/(I8+1)</f>
        <v>0</v>
      </c>
      <c r="L8" s="7">
        <f>AND(גיליון3!L8&gt;0,גיליון3!L8=K8)*גיליון3!L8</f>
        <v>0</v>
      </c>
      <c r="M8" s="7">
        <f t="shared" si="2"/>
        <v>0</v>
      </c>
      <c r="O8" s="7">
        <f>(גיליון3!N8&gt;0)*H8/(M8+1)</f>
        <v>0</v>
      </c>
      <c r="P8" s="7">
        <f>AND(גיליון3!P8&gt;0,גיליון3!P8=O8)*גיליון3!P8</f>
        <v>0</v>
      </c>
      <c r="Q8" s="7">
        <f t="shared" si="3"/>
        <v>0</v>
      </c>
      <c r="S8" s="7">
        <f>(גיליון3!R8&gt;0)*H8/(Q8+1)</f>
        <v>0</v>
      </c>
      <c r="T8" s="7">
        <f>AND(גיליון3!T8&gt;0,גיליון3!T8=S8)*גיליון3!T8</f>
        <v>0</v>
      </c>
      <c r="U8" s="7">
        <f t="shared" si="4"/>
        <v>0</v>
      </c>
      <c r="W8" s="7">
        <f>(גיליון3!V8&gt;0)*H8/(U8+1)</f>
        <v>0</v>
      </c>
      <c r="X8" s="7">
        <f>AND(גיליון3!X8&gt;0,גיליון3!X8=W8)*גיליון3!X8</f>
        <v>0</v>
      </c>
      <c r="Y8" s="7">
        <f t="shared" si="5"/>
        <v>0</v>
      </c>
      <c r="AA8" s="7">
        <f>(גיליון3!Z8&gt;0)*H8/(Y8+1)</f>
        <v>0</v>
      </c>
      <c r="AB8" s="7">
        <f>AND(גיליון3!AB8&gt;0,גיליון3!AB8=AA8)*גיליון3!AB8</f>
        <v>0</v>
      </c>
      <c r="AC8" s="7">
        <f t="shared" si="6"/>
        <v>0</v>
      </c>
      <c r="AE8" s="7">
        <f>(גיליון3!AD8&gt;0)*H8/(AC8+1)</f>
        <v>0</v>
      </c>
      <c r="AF8" s="7">
        <f>AND(גיליון3!AF8&gt;0,גיליון3!AF8=AE8)*גיליון3!AF8</f>
        <v>0</v>
      </c>
      <c r="AG8" s="7">
        <f t="shared" si="7"/>
        <v>0</v>
      </c>
      <c r="AI8" s="7">
        <f>(גיליון3!AH8&gt;0)*H8/(AG8+1)</f>
        <v>0</v>
      </c>
      <c r="AJ8" s="7">
        <f>AND(גיליון3!AJ8&gt;0,גיליון3!AJ8=AI8)*גיליון3!AJ8</f>
        <v>0</v>
      </c>
      <c r="AK8" s="7">
        <f t="shared" si="8"/>
        <v>0</v>
      </c>
      <c r="AM8" s="7">
        <f>(גיליון3!AL8&gt;0)*H8/(AK8+1)</f>
        <v>0</v>
      </c>
      <c r="AN8" s="7">
        <f>AND(גיליון3!AN8&gt;0,גיליון3!AN8=AM8)*גיליון3!AN8</f>
        <v>0</v>
      </c>
      <c r="AO8" s="7">
        <f t="shared" si="9"/>
        <v>0</v>
      </c>
      <c r="AQ8" s="7">
        <f>(גיליון3!AP8&gt;0)*H8/(AO8+1)</f>
        <v>0</v>
      </c>
      <c r="AR8" s="7">
        <f>AND(גיליון3!AR8&gt;0,גיליון3!AR8=AQ8)*גיליון3!AR8</f>
        <v>0</v>
      </c>
      <c r="AS8" s="7">
        <f t="shared" si="10"/>
        <v>0</v>
      </c>
      <c r="AU8" s="7">
        <f>(גיליון3!AT8&gt;0)*H8/(AS8+1)</f>
        <v>0</v>
      </c>
      <c r="AV8" s="7">
        <f>AND(גיליון3!AV8&gt;0,גיליון3!AV8=AU8)*גיליון3!AV8</f>
        <v>0</v>
      </c>
      <c r="AW8" s="7">
        <f t="shared" si="11"/>
        <v>0</v>
      </c>
      <c r="AX8" s="7">
        <f>גיליון1!C8</f>
        <v>0</v>
      </c>
      <c r="AY8" s="7">
        <f t="shared" si="12"/>
        <v>0</v>
      </c>
      <c r="AZ8" s="7">
        <f t="shared" si="13"/>
        <v>0</v>
      </c>
      <c r="BA8" s="8">
        <f t="shared" si="14"/>
        <v>0</v>
      </c>
      <c r="BB8" s="7">
        <f t="shared" si="15"/>
        <v>0</v>
      </c>
      <c r="BC8" s="7">
        <f t="shared" si="16"/>
        <v>0</v>
      </c>
    </row>
    <row r="9" spans="1:55" ht="13.5" customHeight="1" x14ac:dyDescent="0.2">
      <c r="A9" s="7" t="str">
        <f>גיליון1!A9</f>
        <v>יהדות התורה</v>
      </c>
      <c r="B9" s="7">
        <f>גיליון1!B9</f>
        <v>211826</v>
      </c>
      <c r="D9" s="7">
        <f>(גיליון3!D9&lt;B9)*B9</f>
        <v>211826</v>
      </c>
      <c r="F9" s="8">
        <f>INT(D9/גיליון3!H9)</f>
        <v>6</v>
      </c>
      <c r="G9" s="7">
        <f>גיליון1!C9</f>
        <v>1</v>
      </c>
      <c r="H9" s="7">
        <f t="shared" si="0"/>
        <v>453026</v>
      </c>
      <c r="I9" s="7">
        <f t="shared" si="1"/>
        <v>13</v>
      </c>
      <c r="K9" s="9">
        <f>(גיליון3!J9&gt;0)*H9/(I9+1)</f>
        <v>32359</v>
      </c>
      <c r="L9" s="7">
        <f>AND(גיליון3!L9&gt;0,גיליון3!L9=K9)*גיליון3!L9</f>
        <v>0</v>
      </c>
      <c r="M9" s="7">
        <f t="shared" si="2"/>
        <v>13</v>
      </c>
      <c r="O9" s="7">
        <f>(גיליון3!N9&gt;0)*H9/(M9+1)</f>
        <v>32359</v>
      </c>
      <c r="P9" s="7">
        <f>AND(גיליון3!P9&gt;0,גיליון3!P9=O9)*גיליון3!P9</f>
        <v>0</v>
      </c>
      <c r="Q9" s="7">
        <f t="shared" si="3"/>
        <v>13</v>
      </c>
      <c r="S9" s="7">
        <f>(גיליון3!R9&gt;0)*H9/(Q9+1)</f>
        <v>32359</v>
      </c>
      <c r="T9" s="7">
        <f>AND(גיליון3!T9&gt;0,גיליון3!T9=S9)*גיליון3!T9</f>
        <v>0</v>
      </c>
      <c r="U9" s="7">
        <f t="shared" si="4"/>
        <v>13</v>
      </c>
      <c r="W9" s="7">
        <f>(גיליון3!V9&gt;0)*H9/(U9+1)</f>
        <v>32359</v>
      </c>
      <c r="X9" s="7">
        <f>AND(גיליון3!X9&gt;0,גיליון3!X9=W9)*גיליון3!X9</f>
        <v>0</v>
      </c>
      <c r="Y9" s="7">
        <f t="shared" si="5"/>
        <v>13</v>
      </c>
      <c r="AA9" s="7">
        <f>(גיליון3!Z9&gt;0)*H9/(Y9+1)</f>
        <v>0</v>
      </c>
      <c r="AB9" s="7">
        <f>AND(גיליון3!AB9&gt;0,גיליון3!AB9=AA9)*גיליון3!AB9</f>
        <v>0</v>
      </c>
      <c r="AC9" s="7">
        <f t="shared" si="6"/>
        <v>13</v>
      </c>
      <c r="AE9" s="7">
        <f>(גיליון3!AD9&gt;0)*H9/(AC9+1)</f>
        <v>0</v>
      </c>
      <c r="AF9" s="7">
        <f>AND(גיליון3!AF9&gt;0,גיליון3!AF9=AE9)*גיליון3!AF9</f>
        <v>0</v>
      </c>
      <c r="AG9" s="7">
        <f t="shared" si="7"/>
        <v>13</v>
      </c>
      <c r="AI9" s="7">
        <f>(גיליון3!AH9&gt;0)*H9/(AG9+1)</f>
        <v>0</v>
      </c>
      <c r="AJ9" s="7">
        <f>AND(גיליון3!AJ9&gt;0,גיליון3!AJ9=AI9)*גיליון3!AJ9</f>
        <v>0</v>
      </c>
      <c r="AK9" s="7">
        <f t="shared" si="8"/>
        <v>13</v>
      </c>
      <c r="AM9" s="7">
        <f>(גיליון3!AL9&gt;0)*H9/(AK9+1)</f>
        <v>0</v>
      </c>
      <c r="AN9" s="7">
        <f>AND(גיליון3!AN9&gt;0,גיליון3!AN9=AM9)*גיליון3!AN9</f>
        <v>0</v>
      </c>
      <c r="AO9" s="7">
        <f t="shared" si="9"/>
        <v>13</v>
      </c>
      <c r="AQ9" s="7">
        <f>(גיליון3!AP9&gt;0)*H9/(AO9+1)</f>
        <v>0</v>
      </c>
      <c r="AR9" s="7">
        <f>AND(גיליון3!AR9&gt;0,גיליון3!AR9=AQ9)*גיליון3!AR9</f>
        <v>0</v>
      </c>
      <c r="AS9" s="7">
        <f t="shared" si="10"/>
        <v>13</v>
      </c>
      <c r="AU9" s="7">
        <f>(גיליון3!AT9&gt;0)*H9/(AS9+1)</f>
        <v>0</v>
      </c>
      <c r="AV9" s="7">
        <f>AND(גיליון3!AV9&gt;0,גיליון3!AV9=AU9)*גיליון3!AV9</f>
        <v>0</v>
      </c>
      <c r="AW9" s="7">
        <f t="shared" si="11"/>
        <v>13</v>
      </c>
      <c r="AX9" s="7">
        <f>גיליון1!C9</f>
        <v>1</v>
      </c>
      <c r="AY9" s="7">
        <f t="shared" si="12"/>
        <v>34848.153846153844</v>
      </c>
      <c r="AZ9" s="7">
        <f t="shared" si="13"/>
        <v>6</v>
      </c>
      <c r="BA9" s="8">
        <f t="shared" si="14"/>
        <v>30260.857142857141</v>
      </c>
      <c r="BB9" s="7">
        <f t="shared" si="15"/>
        <v>0</v>
      </c>
      <c r="BC9" s="7">
        <f t="shared" si="16"/>
        <v>6</v>
      </c>
    </row>
    <row r="10" spans="1:55" ht="13.5" customHeight="1" x14ac:dyDescent="0.2">
      <c r="A10" s="7" t="str">
        <f>גיליון1!A10</f>
        <v>שס</v>
      </c>
      <c r="B10" s="7">
        <f>גיליון1!B10</f>
        <v>241200</v>
      </c>
      <c r="D10" s="7">
        <f>(גיליון3!D10&lt;B10)*B10</f>
        <v>241200</v>
      </c>
      <c r="F10" s="8">
        <f>INT(D10/גיליון3!H10)</f>
        <v>7</v>
      </c>
      <c r="G10" s="7">
        <f>גיליון1!C10</f>
        <v>2</v>
      </c>
      <c r="H10" s="7">
        <f t="shared" si="0"/>
        <v>0</v>
      </c>
      <c r="I10" s="7">
        <f t="shared" si="1"/>
        <v>0</v>
      </c>
      <c r="K10" s="9">
        <f>(גיליון3!J10&gt;0)*H10/(I10+1)</f>
        <v>0</v>
      </c>
      <c r="L10" s="7">
        <f>AND(גיליון3!L10&gt;0,גיליון3!L10=K10)*גיליון3!L10</f>
        <v>0</v>
      </c>
      <c r="M10" s="7">
        <f t="shared" si="2"/>
        <v>0</v>
      </c>
      <c r="O10" s="7">
        <f>(גיליון3!N10&gt;0)*H10/(M10+1)</f>
        <v>0</v>
      </c>
      <c r="P10" s="7">
        <f>AND(גיליון3!P10&gt;0,גיליון3!P10=O10)*גיליון3!P10</f>
        <v>0</v>
      </c>
      <c r="Q10" s="7">
        <f t="shared" si="3"/>
        <v>0</v>
      </c>
      <c r="S10" s="7">
        <f>(גיליון3!R10&gt;0)*H10/(Q10+1)</f>
        <v>0</v>
      </c>
      <c r="T10" s="7">
        <f>AND(גיליון3!T10&gt;0,גיליון3!T10=S10)*גיליון3!T10</f>
        <v>0</v>
      </c>
      <c r="U10" s="7">
        <f t="shared" si="4"/>
        <v>0</v>
      </c>
      <c r="W10" s="7">
        <f>(גיליון3!V10&gt;0)*H10/(U10+1)</f>
        <v>0</v>
      </c>
      <c r="X10" s="7">
        <f>AND(גיליון3!X10&gt;0,גיליון3!X10=W10)*גיליון3!X10</f>
        <v>0</v>
      </c>
      <c r="Y10" s="7">
        <f t="shared" si="5"/>
        <v>0</v>
      </c>
      <c r="AA10" s="7">
        <f>(גיליון3!Z10&gt;0)*H10/(Y10+1)</f>
        <v>0</v>
      </c>
      <c r="AB10" s="7">
        <f>AND(גיליון3!AB10&gt;0,גיליון3!AB10=AA10)*גיליון3!AB10</f>
        <v>0</v>
      </c>
      <c r="AC10" s="7">
        <f t="shared" si="6"/>
        <v>0</v>
      </c>
      <c r="AE10" s="7">
        <f>(גיליון3!AD10&gt;0)*H10/(AC10+1)</f>
        <v>0</v>
      </c>
      <c r="AF10" s="7">
        <f>AND(גיליון3!AF10&gt;0,גיליון3!AF10=AE10)*גיליון3!AF10</f>
        <v>0</v>
      </c>
      <c r="AG10" s="7">
        <f t="shared" si="7"/>
        <v>0</v>
      </c>
      <c r="AI10" s="7">
        <f>(גיליון3!AH10&gt;0)*H10/(AG10+1)</f>
        <v>0</v>
      </c>
      <c r="AJ10" s="7">
        <f>AND(גיליון3!AJ10&gt;0,גיליון3!AJ10=AI10)*גיליון3!AJ10</f>
        <v>0</v>
      </c>
      <c r="AK10" s="7">
        <f t="shared" si="8"/>
        <v>0</v>
      </c>
      <c r="AM10" s="7">
        <f>(גיליון3!AL10&gt;0)*H10/(AK10+1)</f>
        <v>0</v>
      </c>
      <c r="AN10" s="7">
        <f>AND(גיליון3!AN10&gt;0,גיליון3!AN10=AM10)*גיליון3!AN10</f>
        <v>0</v>
      </c>
      <c r="AO10" s="7">
        <f t="shared" si="9"/>
        <v>0</v>
      </c>
      <c r="AQ10" s="7">
        <f>(גיליון3!AP10&gt;0)*H10/(AO10+1)</f>
        <v>0</v>
      </c>
      <c r="AR10" s="7">
        <f>AND(גיליון3!AR10&gt;0,גיליון3!AR10=AQ10)*גיליון3!AR10</f>
        <v>0</v>
      </c>
      <c r="AS10" s="7">
        <f t="shared" si="10"/>
        <v>0</v>
      </c>
      <c r="AU10" s="7">
        <f>(גיליון3!AT10&gt;0)*H10/(AS10+1)</f>
        <v>0</v>
      </c>
      <c r="AV10" s="7">
        <f>AND(גיליון3!AV10&gt;0,גיליון3!AV10=AU10)*גיליון3!AV10</f>
        <v>0</v>
      </c>
      <c r="AW10" s="7">
        <f t="shared" si="11"/>
        <v>0</v>
      </c>
      <c r="AX10" s="7">
        <f>גיליון1!C10</f>
        <v>2</v>
      </c>
      <c r="AY10" s="7">
        <f t="shared" si="12"/>
        <v>34848.153846153844</v>
      </c>
      <c r="AZ10" s="7">
        <f t="shared" si="13"/>
        <v>6</v>
      </c>
      <c r="BA10" s="8">
        <f t="shared" si="14"/>
        <v>34457.142857142855</v>
      </c>
      <c r="BB10" s="7">
        <f t="shared" si="15"/>
        <v>34457.142857142855</v>
      </c>
      <c r="BC10" s="7">
        <f t="shared" si="16"/>
        <v>7</v>
      </c>
    </row>
    <row r="11" spans="1:55" ht="13.5" customHeight="1" x14ac:dyDescent="0.2">
      <c r="A11" s="7" t="str">
        <f>גיליון1!A11</f>
        <v>כחלון</v>
      </c>
      <c r="B11" s="7">
        <f>גיליון1!B11</f>
        <v>315202</v>
      </c>
      <c r="D11" s="7">
        <f>(גיליון3!D11&lt;B11)*B11</f>
        <v>315202</v>
      </c>
      <c r="F11" s="8">
        <f>INT(D11/גיליון3!H11)</f>
        <v>9</v>
      </c>
      <c r="G11" s="7">
        <f>גיליון1!C11</f>
        <v>1</v>
      </c>
      <c r="H11" s="7">
        <f t="shared" si="0"/>
        <v>530285</v>
      </c>
      <c r="I11" s="7">
        <f t="shared" si="1"/>
        <v>15</v>
      </c>
      <c r="K11" s="9">
        <f>(גיליון3!J11&gt;0)*H11/(I11+1)</f>
        <v>33142.8125</v>
      </c>
      <c r="L11" s="7">
        <f>AND(גיליון3!L11&gt;0,גיליון3!L11=K11)*גיליון3!L11</f>
        <v>0</v>
      </c>
      <c r="M11" s="7">
        <f t="shared" si="2"/>
        <v>15</v>
      </c>
      <c r="O11" s="7">
        <f>(גיליון3!N11&gt;0)*H11/(M11+1)</f>
        <v>33142.8125</v>
      </c>
      <c r="P11" s="7">
        <f>AND(גיליון3!P11&gt;0,גיליון3!P11=O11)*גיליון3!P11</f>
        <v>0</v>
      </c>
      <c r="Q11" s="7">
        <f t="shared" si="3"/>
        <v>15</v>
      </c>
      <c r="S11" s="7">
        <f>(גיליון3!R11&gt;0)*H11/(Q11+1)</f>
        <v>33142.8125</v>
      </c>
      <c r="T11" s="7">
        <f>AND(גיליון3!T11&gt;0,גיליון3!T11=S11)*גיליון3!T11</f>
        <v>33142.8125</v>
      </c>
      <c r="U11" s="7">
        <f t="shared" si="4"/>
        <v>16</v>
      </c>
      <c r="W11" s="7">
        <f>(גיליון3!V11&gt;0)*H11/(U11+1)</f>
        <v>31193.235294117647</v>
      </c>
      <c r="X11" s="7">
        <f>AND(גיליון3!X11&gt;0,גיליון3!X11=W11)*גיליון3!X11</f>
        <v>0</v>
      </c>
      <c r="Y11" s="7">
        <f>IF(X11&gt;0,U11+1,U11)</f>
        <v>16</v>
      </c>
      <c r="AA11" s="7">
        <f>(גיליון3!Z11&gt;0)*H11/(Y11+1)</f>
        <v>0</v>
      </c>
      <c r="AB11" s="7">
        <f>AND(גיליון3!AB11&gt;0,גיליון3!AB11=AA11)*גיליון3!AB11</f>
        <v>0</v>
      </c>
      <c r="AC11" s="7">
        <f t="shared" si="6"/>
        <v>16</v>
      </c>
      <c r="AE11" s="7">
        <f>(גיליון3!AD11&gt;0)*H11/(AC11+1)</f>
        <v>0</v>
      </c>
      <c r="AF11" s="7">
        <f>AND(גיליון3!AF11&gt;0,גיליון3!AF11=AE11)*גיליון3!AF11</f>
        <v>0</v>
      </c>
      <c r="AG11" s="7">
        <f t="shared" si="7"/>
        <v>16</v>
      </c>
      <c r="AI11" s="7">
        <f>(גיליון3!AH11&gt;0)*H11/(AG11+1)</f>
        <v>0</v>
      </c>
      <c r="AJ11" s="7">
        <f>AND(גיליון3!AJ11&gt;0,גיליון3!AJ11=AI11)*גיליון3!AJ11</f>
        <v>0</v>
      </c>
      <c r="AK11" s="7">
        <f t="shared" si="8"/>
        <v>16</v>
      </c>
      <c r="AM11" s="7">
        <f>(גיליון3!AL11&gt;0)*H11/(AK11+1)</f>
        <v>0</v>
      </c>
      <c r="AN11" s="7">
        <f>AND(גיליון3!AN11&gt;0,גיליון3!AN11=AM11)*גיליון3!AN11</f>
        <v>0</v>
      </c>
      <c r="AO11" s="7">
        <f t="shared" si="9"/>
        <v>16</v>
      </c>
      <c r="AQ11" s="7">
        <f>(גיליון3!AP11&gt;0)*H11/(AO11+1)</f>
        <v>0</v>
      </c>
      <c r="AR11" s="7">
        <f>AND(גיליון3!AR11&gt;0,גיליון3!AR11=AQ11)*גיליון3!AR11</f>
        <v>0</v>
      </c>
      <c r="AS11" s="7">
        <f t="shared" si="10"/>
        <v>16</v>
      </c>
      <c r="AU11" s="7">
        <f>(גיליון3!AT11&gt;0)*H11/(AS11+1)</f>
        <v>0</v>
      </c>
      <c r="AV11" s="7">
        <f>AND(גיליון3!AV11&gt;0,גיליון3!AV11=AU11)*גיליון3!AV11</f>
        <v>0</v>
      </c>
      <c r="AW11" s="7">
        <f t="shared" si="11"/>
        <v>16</v>
      </c>
      <c r="AX11" s="7">
        <f>גיליון1!C11</f>
        <v>1</v>
      </c>
      <c r="AY11" s="7">
        <f t="shared" si="12"/>
        <v>33142.8125</v>
      </c>
      <c r="AZ11" s="7">
        <f t="shared" si="13"/>
        <v>9</v>
      </c>
      <c r="BA11" s="8">
        <f t="shared" si="14"/>
        <v>31520.2</v>
      </c>
      <c r="BB11" s="7">
        <f t="shared" si="15"/>
        <v>31520.2</v>
      </c>
      <c r="BC11" s="7">
        <f t="shared" si="16"/>
        <v>10</v>
      </c>
    </row>
    <row r="12" spans="1:55" ht="13.5" customHeight="1" x14ac:dyDescent="0.2">
      <c r="A12" s="7" t="str">
        <f>גיליון1!A12</f>
        <v>ישראל ביתנו</v>
      </c>
      <c r="B12" s="7">
        <f>גיליון1!B12</f>
        <v>215083</v>
      </c>
      <c r="D12" s="7">
        <f>(גיליון3!D12&lt;B12)*B12</f>
        <v>215083</v>
      </c>
      <c r="F12" s="8">
        <f>INT(D12/גיליון3!H12)</f>
        <v>6</v>
      </c>
      <c r="G12" s="7">
        <f>גיליון1!C12</f>
        <v>2</v>
      </c>
      <c r="H12" s="7">
        <f t="shared" si="0"/>
        <v>0</v>
      </c>
      <c r="I12" s="7">
        <f t="shared" si="1"/>
        <v>0</v>
      </c>
      <c r="K12" s="9">
        <f>(גיליון3!J12&gt;0)*H12/(I12+1)</f>
        <v>0</v>
      </c>
      <c r="L12" s="7">
        <f>AND(גיליון3!L12&gt;0,גיליון3!L12=K12)*גיליון3!L12</f>
        <v>0</v>
      </c>
      <c r="M12" s="7">
        <f t="shared" si="2"/>
        <v>0</v>
      </c>
      <c r="O12" s="7">
        <f>(גיליון3!N12&gt;0)*H12/(M12+1)</f>
        <v>0</v>
      </c>
      <c r="P12" s="7">
        <f>AND(גיליון3!P12&gt;0,גיליון3!P12=O12)*גיליון3!P12</f>
        <v>0</v>
      </c>
      <c r="Q12" s="7">
        <f t="shared" si="3"/>
        <v>0</v>
      </c>
      <c r="S12" s="7">
        <f>(גיליון3!R12&gt;0)*H12/(Q12+1)</f>
        <v>0</v>
      </c>
      <c r="T12" s="7">
        <f>AND(גיליון3!T12&gt;0,גיליון3!T12=S12)*גיליון3!T12</f>
        <v>0</v>
      </c>
      <c r="U12" s="7">
        <f t="shared" si="4"/>
        <v>0</v>
      </c>
      <c r="W12" s="7">
        <f>(גיליון3!V12&gt;0)*H12/(U12+1)</f>
        <v>0</v>
      </c>
      <c r="X12" s="7">
        <f>AND(גיליון3!X12&gt;0,גיליון3!X12=W12)*גיליון3!X12</f>
        <v>0</v>
      </c>
      <c r="Y12" s="7">
        <f t="shared" si="5"/>
        <v>0</v>
      </c>
      <c r="AA12" s="7">
        <f>(גיליון3!Z12&gt;0)*H12/(Y12+1)</f>
        <v>0</v>
      </c>
      <c r="AB12" s="7">
        <f>AND(גיליון3!AB12&gt;0,גיליון3!AB12=AA12)*גיליון3!AB12</f>
        <v>0</v>
      </c>
      <c r="AC12" s="7">
        <f t="shared" si="6"/>
        <v>0</v>
      </c>
      <c r="AE12" s="7">
        <f>(גיליון3!AD12&gt;0)*H12/(AC12+1)</f>
        <v>0</v>
      </c>
      <c r="AF12" s="7">
        <f>AND(גיליון3!AF12&gt;0,גיליון3!AF12=AE12)*גיליון3!AF12</f>
        <v>0</v>
      </c>
      <c r="AG12" s="7">
        <f t="shared" si="7"/>
        <v>0</v>
      </c>
      <c r="AI12" s="7">
        <f>(גיליון3!AH12&gt;0)*H12/(AG12+1)</f>
        <v>0</v>
      </c>
      <c r="AJ12" s="7">
        <f>AND(גיליון3!AJ12&gt;0,גיליון3!AJ12=AI12)*גיליון3!AJ12</f>
        <v>0</v>
      </c>
      <c r="AK12" s="7">
        <f t="shared" si="8"/>
        <v>0</v>
      </c>
      <c r="AM12" s="7">
        <f>(גיליון3!AL12&gt;0)*H12/(AK12+1)</f>
        <v>0</v>
      </c>
      <c r="AN12" s="7">
        <f>AND(גיליון3!AN12&gt;0,גיליון3!AN12=AM12)*גיליון3!AN12</f>
        <v>0</v>
      </c>
      <c r="AO12" s="7">
        <f t="shared" si="9"/>
        <v>0</v>
      </c>
      <c r="AQ12" s="7">
        <f>(גיליון3!AP12&gt;0)*H12/(AO12+1)</f>
        <v>0</v>
      </c>
      <c r="AR12" s="7">
        <f>AND(גיליון3!AR12&gt;0,גיליון3!AR12=AQ12)*גיליון3!AR12</f>
        <v>0</v>
      </c>
      <c r="AS12" s="7">
        <f t="shared" si="10"/>
        <v>0</v>
      </c>
      <c r="AU12" s="7">
        <f>(גיליון3!AT12&gt;0)*H12/(AS12+1)</f>
        <v>0</v>
      </c>
      <c r="AV12" s="7">
        <f>AND(גיליון3!AV12&gt;0,גיליון3!AV12=AU12)*גיליון3!AV12</f>
        <v>0</v>
      </c>
      <c r="AW12" s="7">
        <f t="shared" si="11"/>
        <v>0</v>
      </c>
      <c r="AX12" s="7">
        <f>גיליון1!C12</f>
        <v>2</v>
      </c>
      <c r="AY12" s="7">
        <f t="shared" si="12"/>
        <v>33142.8125</v>
      </c>
      <c r="AZ12" s="7">
        <f t="shared" si="13"/>
        <v>6</v>
      </c>
      <c r="BA12" s="8">
        <f t="shared" si="14"/>
        <v>30726.142857142859</v>
      </c>
      <c r="BB12" s="7">
        <f t="shared" si="15"/>
        <v>0</v>
      </c>
      <c r="BC12" s="7">
        <f t="shared" si="16"/>
        <v>6</v>
      </c>
    </row>
    <row r="13" spans="1:55" ht="13.5" customHeight="1" x14ac:dyDescent="0.2">
      <c r="A13" s="7" t="str">
        <f>גיליון1!A13</f>
        <v>עלה ירוק - הרשימה הליברלית</v>
      </c>
      <c r="B13" s="7">
        <f>גיליון1!B13</f>
        <v>47156</v>
      </c>
      <c r="D13" s="7">
        <f>(גיליון3!D13&lt;B13)*B13</f>
        <v>0</v>
      </c>
      <c r="F13" s="8">
        <f>INT(D13/גיליון3!H13)</f>
        <v>0</v>
      </c>
      <c r="G13" s="7">
        <f>גיליון1!C13</f>
        <v>0</v>
      </c>
      <c r="H13" s="7">
        <f t="shared" si="0"/>
        <v>0</v>
      </c>
      <c r="I13" s="7">
        <f t="shared" si="1"/>
        <v>0</v>
      </c>
      <c r="K13" s="9">
        <f>(גיליון3!J13&gt;0)*H13/(I13+1)</f>
        <v>0</v>
      </c>
      <c r="L13" s="7">
        <f>AND(גיליון3!L13&gt;0,גיליון3!L13=K13)*גיליון3!L13</f>
        <v>0</v>
      </c>
      <c r="M13" s="7">
        <f t="shared" si="2"/>
        <v>0</v>
      </c>
      <c r="O13" s="7">
        <f>(גיליון3!N13&gt;0)*H13/(M13+1)</f>
        <v>0</v>
      </c>
      <c r="P13" s="7">
        <f>AND(גיליון3!P13&gt;0,גיליון3!P13=O13)*גיליון3!P13</f>
        <v>0</v>
      </c>
      <c r="Q13" s="7">
        <f t="shared" si="3"/>
        <v>0</v>
      </c>
      <c r="S13" s="7">
        <f>(גיליון3!R13&gt;0)*H13/(Q13+1)</f>
        <v>0</v>
      </c>
      <c r="T13" s="7">
        <f>AND(גיליון3!T13&gt;0,גיליון3!T13=S13)*גיליון3!T13</f>
        <v>0</v>
      </c>
      <c r="U13" s="7">
        <f t="shared" si="4"/>
        <v>0</v>
      </c>
      <c r="W13" s="7">
        <f>(גיליון3!V13&gt;0)*H13/(U13+1)</f>
        <v>0</v>
      </c>
      <c r="X13" s="7">
        <f>AND(גיליון3!X13&gt;0,גיליון3!X13=W13)*גיליון3!X13</f>
        <v>0</v>
      </c>
      <c r="Y13" s="7">
        <f t="shared" si="5"/>
        <v>0</v>
      </c>
      <c r="AA13" s="7">
        <f>(גיליון3!Z13&gt;0)*H13/(Y13+1)</f>
        <v>0</v>
      </c>
      <c r="AB13" s="7">
        <f>AND(גיליון3!AB13&gt;0,גיליון3!AB13=AA13)*גיליון3!AB13</f>
        <v>0</v>
      </c>
      <c r="AC13" s="7">
        <f t="shared" si="6"/>
        <v>0</v>
      </c>
      <c r="AE13" s="7">
        <f>(גיליון3!AD13&gt;0)*H13/(AC13+1)</f>
        <v>0</v>
      </c>
      <c r="AF13" s="7">
        <f>AND(גיליון3!AF13&gt;0,גיליון3!AF13=AE13)*גיליון3!AF13</f>
        <v>0</v>
      </c>
      <c r="AG13" s="7">
        <f t="shared" si="7"/>
        <v>0</v>
      </c>
      <c r="AI13" s="7">
        <f>(גיליון3!AH13&gt;0)*H13/(AG13+1)</f>
        <v>0</v>
      </c>
      <c r="AJ13" s="7">
        <f>AND(גיליון3!AJ13&gt;0,גיליון3!AJ13=AI13)*גיליון3!AJ13</f>
        <v>0</v>
      </c>
      <c r="AK13" s="7">
        <f t="shared" si="8"/>
        <v>0</v>
      </c>
      <c r="AM13" s="7">
        <f>(גיליון3!AL13&gt;0)*H13/(AK13+1)</f>
        <v>0</v>
      </c>
      <c r="AN13" s="7">
        <f>AND(גיליון3!AN13&gt;0,גיליון3!AN13=AM13)*גיליון3!AN13</f>
        <v>0</v>
      </c>
      <c r="AO13" s="7">
        <f t="shared" si="9"/>
        <v>0</v>
      </c>
      <c r="AQ13" s="7">
        <f>(גיליון3!AP13&gt;0)*H13/(AO13+1)</f>
        <v>0</v>
      </c>
      <c r="AR13" s="7">
        <f>AND(גיליון3!AR13&gt;0,גיליון3!AR13=AQ13)*גיליון3!AR13</f>
        <v>0</v>
      </c>
      <c r="AS13" s="7">
        <f t="shared" si="10"/>
        <v>0</v>
      </c>
      <c r="AU13" s="7">
        <f>(גיליון3!AT13&gt;0)*H13/(AS13+1)</f>
        <v>0</v>
      </c>
      <c r="AV13" s="7">
        <f>AND(גיליון3!AV13&gt;0,גיליון3!AV13=AU13)*גיליון3!AV13</f>
        <v>0</v>
      </c>
      <c r="AW13" s="7">
        <f t="shared" si="11"/>
        <v>0</v>
      </c>
      <c r="AX13" s="7">
        <f>גיליון1!C13</f>
        <v>0</v>
      </c>
      <c r="AY13" s="7">
        <f t="shared" si="12"/>
        <v>0</v>
      </c>
      <c r="AZ13" s="7">
        <f t="shared" si="13"/>
        <v>0</v>
      </c>
      <c r="BA13" s="8">
        <f t="shared" si="14"/>
        <v>0</v>
      </c>
      <c r="BB13" s="7">
        <f t="shared" si="15"/>
        <v>0</v>
      </c>
      <c r="BC13" s="7">
        <f t="shared" si="16"/>
        <v>0</v>
      </c>
    </row>
    <row r="14" spans="1:55" ht="13.5" customHeight="1" x14ac:dyDescent="0.2">
      <c r="A14" s="7" t="e">
        <f>גיליון1!#REF!</f>
        <v>#REF!</v>
      </c>
      <c r="B14" s="7">
        <f>גיליון1!B14</f>
        <v>2502</v>
      </c>
      <c r="D14" s="7">
        <f>(גיליון3!D14&lt;B14)*B14</f>
        <v>0</v>
      </c>
      <c r="F14" s="8">
        <f>INT(D14/גיליון3!H14)</f>
        <v>0</v>
      </c>
      <c r="G14" s="7">
        <f>גיליון1!C14</f>
        <v>0</v>
      </c>
      <c r="H14" s="7">
        <f t="shared" si="0"/>
        <v>0</v>
      </c>
      <c r="I14" s="7">
        <f t="shared" si="1"/>
        <v>0</v>
      </c>
      <c r="K14" s="9">
        <f>(גיליון3!J14&gt;0)*H14/(I14+1)</f>
        <v>0</v>
      </c>
      <c r="L14" s="7">
        <f>AND(גיליון3!L14&gt;0,גיליון3!L14=K14)*גיליון3!L14</f>
        <v>0</v>
      </c>
      <c r="M14" s="7">
        <f t="shared" si="2"/>
        <v>0</v>
      </c>
      <c r="O14" s="7">
        <f>(גיליון3!N14&gt;0)*H14/(M14+1)</f>
        <v>0</v>
      </c>
      <c r="P14" s="8">
        <f>AND(גיליון3!P14&gt;0,גיליון3!P14=O14)*גיליון3!P14</f>
        <v>0</v>
      </c>
      <c r="Q14" s="7">
        <f t="shared" si="3"/>
        <v>0</v>
      </c>
      <c r="S14" s="7">
        <f>(גיליון3!R14&gt;0)*H14/(Q14+1)</f>
        <v>0</v>
      </c>
      <c r="T14" s="7">
        <f>AND(גיליון3!T14&gt;0,גיליון3!T14=S14)*גיליון3!T14</f>
        <v>0</v>
      </c>
      <c r="U14" s="7">
        <f t="shared" si="4"/>
        <v>0</v>
      </c>
      <c r="W14" s="7">
        <f>(גיליון3!V14&gt;0)*H14/(U14+1)</f>
        <v>0</v>
      </c>
      <c r="X14" s="7">
        <f>AND(גיליון3!X14&gt;0,גיליון3!X14=W14)*גיליון3!X14</f>
        <v>0</v>
      </c>
      <c r="Y14" s="7">
        <f t="shared" si="5"/>
        <v>0</v>
      </c>
      <c r="AA14" s="7">
        <f>(גיליון3!Z14&gt;0)*H14/(Y14+1)</f>
        <v>0</v>
      </c>
      <c r="AB14" s="7">
        <f>AND(גיליון3!AB14&gt;0,גיליון3!AB14=AA14)*גיליון3!AB14</f>
        <v>0</v>
      </c>
      <c r="AC14" s="7">
        <f t="shared" si="6"/>
        <v>0</v>
      </c>
      <c r="AE14" s="7">
        <f>(גיליון3!AD14&gt;0)*H14/(AC14+1)</f>
        <v>0</v>
      </c>
      <c r="AF14" s="7">
        <f>AND(גיליון3!AF14&gt;0,גיליון3!AF14=AE14)*גיליון3!AF14</f>
        <v>0</v>
      </c>
      <c r="AG14" s="7">
        <f t="shared" si="7"/>
        <v>0</v>
      </c>
      <c r="AI14" s="7">
        <f>(גיליון3!AH14&gt;0)*H14/(AG14+1)</f>
        <v>0</v>
      </c>
      <c r="AJ14" s="7">
        <f>AND(גיליון3!AJ14&gt;0,גיליון3!AJ14=AI14)*גיליון3!AJ14</f>
        <v>0</v>
      </c>
      <c r="AK14" s="7">
        <f t="shared" si="8"/>
        <v>0</v>
      </c>
      <c r="AM14" s="7">
        <f>(גיליון3!AL14&gt;0)*H14/(AK14+1)</f>
        <v>0</v>
      </c>
      <c r="AN14" s="7">
        <f>AND(גיליון3!AN14&gt;0,גיליון3!AN14=AM14)*גיליון3!AN14</f>
        <v>0</v>
      </c>
      <c r="AO14" s="7">
        <f t="shared" si="9"/>
        <v>0</v>
      </c>
      <c r="AQ14" s="7">
        <f>(גיליון3!AP14&gt;0)*H14/(AO14+1)</f>
        <v>0</v>
      </c>
      <c r="AR14" s="7">
        <f>AND(גיליון3!AR14&gt;0,גיליון3!AR14=AQ14)*גיליון3!AR14</f>
        <v>0</v>
      </c>
      <c r="AS14" s="7">
        <f t="shared" si="10"/>
        <v>0</v>
      </c>
      <c r="AU14" s="7">
        <f>(גיליון3!AT14&gt;0)*H14/(AS14+1)</f>
        <v>0</v>
      </c>
      <c r="AV14" s="7">
        <f>AND(גיליון3!AV14&gt;0,גיליון3!AV14=AU14)*גיליון3!AV14</f>
        <v>0</v>
      </c>
      <c r="AW14" s="7">
        <f t="shared" si="11"/>
        <v>0</v>
      </c>
      <c r="AX14" s="7">
        <f>גיליון1!C14</f>
        <v>0</v>
      </c>
      <c r="AY14" s="7">
        <f t="shared" si="12"/>
        <v>0</v>
      </c>
      <c r="AZ14" s="7">
        <f t="shared" si="13"/>
        <v>0</v>
      </c>
      <c r="BA14" s="8">
        <f t="shared" si="14"/>
        <v>0</v>
      </c>
      <c r="BB14" s="7">
        <f t="shared" si="15"/>
        <v>0</v>
      </c>
      <c r="BC14" s="7">
        <f t="shared" si="16"/>
        <v>0</v>
      </c>
    </row>
    <row r="15" spans="1:55" ht="13.5" customHeight="1" x14ac:dyDescent="0.2">
      <c r="A15" s="7">
        <f>גיליון1!A15</f>
        <v>0</v>
      </c>
      <c r="B15" s="7">
        <f>גיליון1!B15</f>
        <v>0</v>
      </c>
      <c r="D15" s="7">
        <f>(גיליון3!D15&lt;B15)*B15</f>
        <v>0</v>
      </c>
      <c r="F15" s="8">
        <f>INT(D15/גיליון3!H15)</f>
        <v>0</v>
      </c>
      <c r="G15" s="7">
        <f>גיליון1!C15</f>
        <v>1</v>
      </c>
      <c r="H15" s="7">
        <f t="shared" si="0"/>
        <v>0</v>
      </c>
      <c r="I15" s="7">
        <f t="shared" si="1"/>
        <v>0</v>
      </c>
      <c r="K15" s="9">
        <f>(גיליון3!J15&gt;0)*H15/(I15+1)</f>
        <v>0</v>
      </c>
      <c r="L15" s="8">
        <f>AND(גיליון3!L15&gt;0,גיליון3!L15=K15)*גיליון3!L15</f>
        <v>0</v>
      </c>
      <c r="M15" s="7">
        <f t="shared" si="2"/>
        <v>0</v>
      </c>
      <c r="O15" s="7">
        <f>(גיליון3!N15&gt;0)*H15/(M15+1)</f>
        <v>0</v>
      </c>
      <c r="P15" s="7">
        <f>AND(גיליון3!P15&gt;0,גיליון3!P15=O15)*גיליון3!P15</f>
        <v>0</v>
      </c>
      <c r="Q15" s="7">
        <f t="shared" si="3"/>
        <v>0</v>
      </c>
      <c r="S15" s="7">
        <f>(גיליון3!R15&gt;0)*H15/(Q15+1)</f>
        <v>0</v>
      </c>
      <c r="T15" s="7">
        <f>AND(גיליון3!T15&gt;0,גיליון3!T15=S15)*גיליון3!T15</f>
        <v>0</v>
      </c>
      <c r="U15" s="7">
        <f t="shared" si="4"/>
        <v>0</v>
      </c>
      <c r="W15" s="7">
        <f>(גיליון3!V15&gt;0)*H15/(U15+1)</f>
        <v>0</v>
      </c>
      <c r="X15" s="7">
        <f>AND(גיליון3!X15&gt;0,גיליון3!X15=W15)*גיליון3!X15</f>
        <v>0</v>
      </c>
      <c r="Y15" s="7">
        <f t="shared" si="5"/>
        <v>0</v>
      </c>
      <c r="AA15" s="7">
        <f>(גיליון3!Z15&gt;0)*H15/(Y15+1)</f>
        <v>0</v>
      </c>
      <c r="AB15" s="7">
        <f>AND(גיליון3!AB15&gt;0,גיליון3!AB15=AA15)*גיליון3!AB15</f>
        <v>0</v>
      </c>
      <c r="AC15" s="7">
        <f t="shared" si="6"/>
        <v>0</v>
      </c>
      <c r="AE15" s="7">
        <f>(גיליון3!AD15&gt;0)*H15/(AC15+1)</f>
        <v>0</v>
      </c>
      <c r="AF15" s="7">
        <f>AND(גיליון3!AF15&gt;0,גיליון3!AF15=AE15)*גיליון3!AF15</f>
        <v>0</v>
      </c>
      <c r="AG15" s="7">
        <f t="shared" si="7"/>
        <v>0</v>
      </c>
      <c r="AI15" s="7">
        <f>(גיליון3!AH15&gt;0)*H15/(AG15+1)</f>
        <v>0</v>
      </c>
      <c r="AJ15" s="7">
        <f>AND(גיליון3!AJ15&gt;0,גיליון3!AJ15=AI15)*גיליון3!AJ15</f>
        <v>0</v>
      </c>
      <c r="AK15" s="7">
        <f t="shared" si="8"/>
        <v>0</v>
      </c>
      <c r="AM15" s="7">
        <f>(גיליון3!AL15&gt;0)*H15/(AK15+1)</f>
        <v>0</v>
      </c>
      <c r="AN15" s="7">
        <f>AND(גיליון3!AN15&gt;0,גיליון3!AN15=AM15)*גיליון3!AN15</f>
        <v>0</v>
      </c>
      <c r="AO15" s="7">
        <f t="shared" si="9"/>
        <v>0</v>
      </c>
      <c r="AQ15" s="7">
        <f>(גיליון3!AP15&gt;0)*H15/(AO15+1)</f>
        <v>0</v>
      </c>
      <c r="AR15" s="7">
        <f>AND(גיליון3!AR15&gt;0,גיליון3!AR15=AQ15)*גיליון3!AR15</f>
        <v>0</v>
      </c>
      <c r="AS15" s="7">
        <f t="shared" si="10"/>
        <v>0</v>
      </c>
      <c r="AU15" s="7">
        <f>(גיליון3!AT15&gt;0)*H15/(AS15+1)</f>
        <v>0</v>
      </c>
      <c r="AV15" s="7">
        <f>AND(גיליון3!AV15&gt;0,גיליון3!AV15=AU15)*גיליון3!AV15</f>
        <v>0</v>
      </c>
      <c r="AW15" s="7">
        <f t="shared" si="11"/>
        <v>0</v>
      </c>
      <c r="AX15" s="7">
        <f>גיליון1!C15</f>
        <v>1</v>
      </c>
      <c r="AY15" s="7">
        <f t="shared" si="12"/>
        <v>0</v>
      </c>
      <c r="AZ15" s="8">
        <f t="shared" si="13"/>
        <v>0</v>
      </c>
      <c r="BA15" s="7">
        <f t="shared" si="14"/>
        <v>0</v>
      </c>
      <c r="BB15" s="7">
        <f t="shared" si="15"/>
        <v>0</v>
      </c>
      <c r="BC15" s="7">
        <f t="shared" si="16"/>
        <v>0</v>
      </c>
    </row>
    <row r="16" spans="1:55" ht="13.5" customHeight="1" x14ac:dyDescent="0.2">
      <c r="A16" s="7">
        <f>גיליון1!A16</f>
        <v>0</v>
      </c>
      <c r="B16" s="7">
        <f>גיליון1!B16</f>
        <v>0</v>
      </c>
      <c r="D16" s="7">
        <f>(גיליון3!D16&lt;B16)*B16</f>
        <v>0</v>
      </c>
      <c r="F16" s="8">
        <f>INT(D16/גיליון3!H16)</f>
        <v>0</v>
      </c>
      <c r="G16" s="7">
        <f>גיליון1!C16</f>
        <v>2</v>
      </c>
      <c r="H16" s="7">
        <f t="shared" si="0"/>
        <v>0</v>
      </c>
      <c r="I16" s="8">
        <f t="shared" si="1"/>
        <v>0</v>
      </c>
      <c r="K16" s="9">
        <f>(גיליון3!J16&gt;0)*H16/(I16+1)</f>
        <v>0</v>
      </c>
      <c r="L16" s="7">
        <f>AND(גיליון3!L16&gt;0,גיליון3!L16=K16)*גיליון3!L16</f>
        <v>0</v>
      </c>
      <c r="M16" s="7">
        <f t="shared" si="2"/>
        <v>0</v>
      </c>
      <c r="O16" s="7">
        <f>(גיליון3!N16&gt;0)*H16/(M16+1)</f>
        <v>0</v>
      </c>
      <c r="P16" s="7">
        <f>AND(גיליון3!P16&gt;0,גיליון3!P16=O16)*גיליון3!P16</f>
        <v>0</v>
      </c>
      <c r="Q16" s="7">
        <f t="shared" si="3"/>
        <v>0</v>
      </c>
      <c r="S16" s="7">
        <f>(גיליון3!R16&gt;0)*H16/(Q16+1)</f>
        <v>0</v>
      </c>
      <c r="T16" s="7">
        <f>AND(גיליון3!T16&gt;0,גיליון3!T16=S16)*גיליון3!T16</f>
        <v>0</v>
      </c>
      <c r="U16" s="7">
        <f t="shared" si="4"/>
        <v>0</v>
      </c>
      <c r="W16" s="7">
        <f>(גיליון3!V16&gt;0)*H16/(U16+1)</f>
        <v>0</v>
      </c>
      <c r="X16" s="7">
        <f>AND(גיליון3!X16&gt;0,גיליון3!X16=W16)*גיליון3!X16</f>
        <v>0</v>
      </c>
      <c r="Y16" s="7">
        <f t="shared" si="5"/>
        <v>0</v>
      </c>
      <c r="AA16" s="7">
        <f>(גיליון3!Z16&gt;0)*H16/(Y16+1)</f>
        <v>0</v>
      </c>
      <c r="AB16" s="7">
        <f>AND(גיליון3!AB16&gt;0,גיליון3!AB16=AA16)*גיליון3!AB16</f>
        <v>0</v>
      </c>
      <c r="AC16" s="7">
        <f t="shared" si="6"/>
        <v>0</v>
      </c>
      <c r="AE16" s="7">
        <f>(גיליון3!AD16&gt;0)*H16/(AC16+1)</f>
        <v>0</v>
      </c>
      <c r="AF16" s="7">
        <f>AND(גיליון3!AF16&gt;0,גיליון3!AF16=AE16)*גיליון3!AF16</f>
        <v>0</v>
      </c>
      <c r="AG16" s="7">
        <f t="shared" si="7"/>
        <v>0</v>
      </c>
      <c r="AI16" s="7">
        <f>(גיליון3!AH16&gt;0)*H16/(AG16+1)</f>
        <v>0</v>
      </c>
      <c r="AJ16" s="7">
        <f>AND(גיליון3!AJ16&gt;0,גיליון3!AJ16=AI16)*גיליון3!AJ16</f>
        <v>0</v>
      </c>
      <c r="AK16" s="7">
        <f t="shared" si="8"/>
        <v>0</v>
      </c>
      <c r="AM16" s="7">
        <f>(גיליון3!AL16&gt;0)*H16/(AK16+1)</f>
        <v>0</v>
      </c>
      <c r="AN16" s="7">
        <f>AND(גיליון3!AN16&gt;0,גיליון3!AN16=AM16)*גיליון3!AN16</f>
        <v>0</v>
      </c>
      <c r="AO16" s="7">
        <f t="shared" si="9"/>
        <v>0</v>
      </c>
      <c r="AQ16" s="7">
        <f>(גיליון3!AP16&gt;0)*H16/(AO16+1)</f>
        <v>0</v>
      </c>
      <c r="AR16" s="7">
        <f>AND(גיליון3!AR16&gt;0,גיליון3!AR16=AQ16)*גיליון3!AR16</f>
        <v>0</v>
      </c>
      <c r="AS16" s="7">
        <f t="shared" si="10"/>
        <v>0</v>
      </c>
      <c r="AU16" s="7">
        <f>(גיליון3!AT16&gt;0)*H16/(AS16+1)</f>
        <v>0</v>
      </c>
      <c r="AV16" s="7">
        <f>AND(גיליון3!AV16&gt;0,גיליון3!AV16=AU16)*גיליון3!AV16</f>
        <v>0</v>
      </c>
      <c r="AW16" s="7">
        <f t="shared" si="11"/>
        <v>0</v>
      </c>
      <c r="AX16" s="7">
        <f>גיליון1!C16</f>
        <v>2</v>
      </c>
      <c r="AY16" s="7">
        <f t="shared" si="12"/>
        <v>0</v>
      </c>
      <c r="AZ16" s="8">
        <f t="shared" si="13"/>
        <v>0</v>
      </c>
      <c r="BA16" s="7">
        <f t="shared" si="14"/>
        <v>0</v>
      </c>
      <c r="BB16" s="8">
        <f t="shared" si="15"/>
        <v>0</v>
      </c>
      <c r="BC16" s="7">
        <f t="shared" si="16"/>
        <v>0</v>
      </c>
    </row>
    <row r="17" spans="1:55" ht="13.5" customHeight="1" x14ac:dyDescent="0.2">
      <c r="A17" s="7">
        <f>גיליון1!A17</f>
        <v>0</v>
      </c>
      <c r="B17" s="7">
        <f>גיליון1!B17</f>
        <v>0</v>
      </c>
      <c r="D17" s="7">
        <f>(גיליון3!D17&lt;B17)*B17</f>
        <v>0</v>
      </c>
      <c r="F17" s="8">
        <f>INT(D17/גיליון3!H17)</f>
        <v>0</v>
      </c>
      <c r="G17" s="7">
        <f>גיליון1!C17</f>
        <v>1</v>
      </c>
      <c r="H17" s="7">
        <f t="shared" si="0"/>
        <v>0</v>
      </c>
      <c r="I17" s="7">
        <f t="shared" si="1"/>
        <v>0</v>
      </c>
      <c r="K17" s="9">
        <f>(גיליון3!J17&gt;0)*H17/(I17+1)</f>
        <v>0</v>
      </c>
      <c r="L17" s="7">
        <f>AND(גיליון3!L17&gt;0,גיליון3!L17=K17)*גיליון3!L17</f>
        <v>0</v>
      </c>
      <c r="M17" s="7">
        <f t="shared" si="2"/>
        <v>0</v>
      </c>
      <c r="O17" s="7">
        <f>(גיליון3!N17&gt;0)*H17/(M17+1)</f>
        <v>0</v>
      </c>
      <c r="P17" s="7">
        <f>AND(גיליון3!P17&gt;0,גיליון3!P17=O17)*גיליון3!P17</f>
        <v>0</v>
      </c>
      <c r="Q17" s="7">
        <f t="shared" si="3"/>
        <v>0</v>
      </c>
      <c r="S17" s="7">
        <f>(גיליון3!R17&gt;0)*H17/(Q17+1)</f>
        <v>0</v>
      </c>
      <c r="T17" s="8">
        <f>AND(גיליון3!T17&gt;0,גיליון3!T17=S17)*גיליון3!T17</f>
        <v>0</v>
      </c>
      <c r="U17" s="7">
        <f t="shared" si="4"/>
        <v>0</v>
      </c>
      <c r="W17" s="7">
        <f>(גיליון3!V17&gt;0)*H17/(U17+1)</f>
        <v>0</v>
      </c>
      <c r="X17" s="7">
        <f>AND(גיליון3!X17&gt;0,גיליון3!X17=W17)*גיליון3!X17</f>
        <v>0</v>
      </c>
      <c r="Y17" s="7">
        <f t="shared" si="5"/>
        <v>0</v>
      </c>
      <c r="AA17" s="7">
        <f>(גיליון3!Z17&gt;0)*H17/(Y17+1)</f>
        <v>0</v>
      </c>
      <c r="AB17" s="7">
        <f>AND(גיליון3!AB17&gt;0,גיליון3!AB17=AA17)*גיליון3!AB17</f>
        <v>0</v>
      </c>
      <c r="AC17" s="7">
        <f t="shared" si="6"/>
        <v>0</v>
      </c>
      <c r="AE17" s="7">
        <f>(גיליון3!AD17&gt;0)*H17/(AC17+1)</f>
        <v>0</v>
      </c>
      <c r="AF17" s="7">
        <f>AND(גיליון3!AF17&gt;0,גיליון3!AF17=AE17)*גיליון3!AF17</f>
        <v>0</v>
      </c>
      <c r="AG17" s="7">
        <f t="shared" si="7"/>
        <v>0</v>
      </c>
      <c r="AI17" s="7">
        <f>(גיליון3!AH17&gt;0)*H17/(AG17+1)</f>
        <v>0</v>
      </c>
      <c r="AJ17" s="7">
        <f>AND(גיליון3!AJ17&gt;0,גיליון3!AJ17=AI17)*גיליון3!AJ17</f>
        <v>0</v>
      </c>
      <c r="AK17" s="7">
        <f t="shared" si="8"/>
        <v>0</v>
      </c>
      <c r="AM17" s="7">
        <f>(גיליון3!AL17&gt;0)*H17/(AK17+1)</f>
        <v>0</v>
      </c>
      <c r="AN17" s="7">
        <f>AND(גיליון3!AN17&gt;0,גיליון3!AN17=AM17)*גיליון3!AN17</f>
        <v>0</v>
      </c>
      <c r="AO17" s="7">
        <f t="shared" si="9"/>
        <v>0</v>
      </c>
      <c r="AQ17" s="7">
        <f>(גיליון3!AP17&gt;0)*H17/(AO17+1)</f>
        <v>0</v>
      </c>
      <c r="AR17" s="7">
        <f>AND(גיליון3!AR17&gt;0,גיליון3!AR17=AQ17)*גיליון3!AR17</f>
        <v>0</v>
      </c>
      <c r="AS17" s="7">
        <f t="shared" si="10"/>
        <v>0</v>
      </c>
      <c r="AU17" s="7">
        <f>(גיליון3!AT17&gt;0)*H17/(AS17+1)</f>
        <v>0</v>
      </c>
      <c r="AV17" s="7">
        <f>AND(גיליון3!AV17&gt;0,גיליון3!AV17=AU17)*גיליון3!AV17</f>
        <v>0</v>
      </c>
      <c r="AW17" s="7">
        <f t="shared" si="11"/>
        <v>0</v>
      </c>
      <c r="AX17" s="7">
        <f>גיליון1!C17</f>
        <v>1</v>
      </c>
      <c r="AY17" s="7">
        <f t="shared" si="12"/>
        <v>0</v>
      </c>
      <c r="AZ17" s="8">
        <f t="shared" si="13"/>
        <v>0</v>
      </c>
      <c r="BA17" s="7">
        <f t="shared" si="14"/>
        <v>0</v>
      </c>
      <c r="BB17" s="8">
        <f t="shared" si="15"/>
        <v>0</v>
      </c>
      <c r="BC17" s="7">
        <f t="shared" si="16"/>
        <v>0</v>
      </c>
    </row>
    <row r="18" spans="1:55" ht="13.5" customHeight="1" x14ac:dyDescent="0.2">
      <c r="A18" s="7">
        <f>גיליון1!A18</f>
        <v>0</v>
      </c>
      <c r="B18" s="7">
        <f>גיליון1!B18</f>
        <v>0</v>
      </c>
      <c r="D18" s="7">
        <f>(גיליון3!D18&lt;B18)*B18</f>
        <v>0</v>
      </c>
      <c r="F18" s="8">
        <f>INT(D18/גיליון3!H18)</f>
        <v>0</v>
      </c>
      <c r="G18" s="7">
        <f>גיליון1!C18</f>
        <v>2</v>
      </c>
      <c r="H18" s="7">
        <f t="shared" si="0"/>
        <v>0</v>
      </c>
      <c r="I18" s="8">
        <f t="shared" si="1"/>
        <v>0</v>
      </c>
      <c r="K18" s="9">
        <f>(גיליון3!J18&gt;0)*H18/(I18+1)</f>
        <v>0</v>
      </c>
      <c r="L18" s="7">
        <f>AND(גיליון3!L18&gt;0,גיליון3!L18=K18)*גיליון3!L18</f>
        <v>0</v>
      </c>
      <c r="M18" s="7">
        <f t="shared" si="2"/>
        <v>0</v>
      </c>
      <c r="O18" s="7">
        <f>(גיליון3!N18&gt;0)*H18/(M18+1)</f>
        <v>0</v>
      </c>
      <c r="P18" s="7">
        <f>AND(גיליון3!P18&gt;0,גיליון3!P18=O18)*גיליון3!P18</f>
        <v>0</v>
      </c>
      <c r="Q18" s="7">
        <f t="shared" si="3"/>
        <v>0</v>
      </c>
      <c r="S18" s="7">
        <f>(גיליון3!R18&gt;0)*H18/(Q18+1)</f>
        <v>0</v>
      </c>
      <c r="T18" s="7">
        <f>AND(גיליון3!T18&gt;0,גיליון3!T18=S18)*גיליון3!T18</f>
        <v>0</v>
      </c>
      <c r="U18" s="7">
        <f t="shared" si="4"/>
        <v>0</v>
      </c>
      <c r="W18" s="7">
        <f>(גיליון3!V18&gt;0)*H18/(U18+1)</f>
        <v>0</v>
      </c>
      <c r="X18" s="7">
        <f>AND(גיליון3!X18&gt;0,גיליון3!X18=W18)*גיליון3!X18</f>
        <v>0</v>
      </c>
      <c r="Y18" s="7">
        <f t="shared" si="5"/>
        <v>0</v>
      </c>
      <c r="AA18" s="7">
        <f>(גיליון3!Z18&gt;0)*H18/(Y18+1)</f>
        <v>0</v>
      </c>
      <c r="AB18" s="7">
        <f>AND(גיליון3!AB18&gt;0,גיליון3!AB18=AA18)*גיליון3!AB18</f>
        <v>0</v>
      </c>
      <c r="AC18" s="7">
        <f t="shared" si="6"/>
        <v>0</v>
      </c>
      <c r="AE18" s="7">
        <f>(גיליון3!AD18&gt;0)*H18/(AC18+1)</f>
        <v>0</v>
      </c>
      <c r="AF18" s="7">
        <f>AND(גיליון3!AF18&gt;0,גיליון3!AF18=AE18)*גיליון3!AF18</f>
        <v>0</v>
      </c>
      <c r="AG18" s="7">
        <f t="shared" si="7"/>
        <v>0</v>
      </c>
      <c r="AI18" s="7">
        <f>(גיליון3!AH18&gt;0)*H18/(AG18+1)</f>
        <v>0</v>
      </c>
      <c r="AJ18" s="7">
        <f>AND(גיליון3!AJ18&gt;0,גיליון3!AJ18=AI18)*גיליון3!AJ18</f>
        <v>0</v>
      </c>
      <c r="AK18" s="7">
        <f t="shared" si="8"/>
        <v>0</v>
      </c>
      <c r="AM18" s="7">
        <f>(גיליון3!AL18&gt;0)*H18/(AK18+1)</f>
        <v>0</v>
      </c>
      <c r="AN18" s="7">
        <f>AND(גיליון3!AN18&gt;0,גיליון3!AN18=AM18)*גיליון3!AN18</f>
        <v>0</v>
      </c>
      <c r="AO18" s="7">
        <f t="shared" si="9"/>
        <v>0</v>
      </c>
      <c r="AQ18" s="7">
        <f>(גיליון3!AP18&gt;0)*H18/(AO18+1)</f>
        <v>0</v>
      </c>
      <c r="AR18" s="7">
        <f>AND(גיליון3!AR18&gt;0,גיליון3!AR18=AQ18)*גיליון3!AR18</f>
        <v>0</v>
      </c>
      <c r="AS18" s="7">
        <f t="shared" si="10"/>
        <v>0</v>
      </c>
      <c r="AU18" s="7">
        <f>(גיליון3!AT18&gt;0)*H18/(AS18+1)</f>
        <v>0</v>
      </c>
      <c r="AV18" s="7">
        <f>AND(גיליון3!AV18&gt;0,גיליון3!AV18=AU18)*גיליון3!AV18</f>
        <v>0</v>
      </c>
      <c r="AW18" s="7">
        <f t="shared" si="11"/>
        <v>0</v>
      </c>
      <c r="AX18" s="7">
        <f>גיליון1!C18</f>
        <v>2</v>
      </c>
      <c r="AY18" s="7">
        <f t="shared" si="12"/>
        <v>0</v>
      </c>
      <c r="AZ18" s="8">
        <f t="shared" si="13"/>
        <v>0</v>
      </c>
      <c r="BA18" s="7">
        <f t="shared" si="14"/>
        <v>0</v>
      </c>
      <c r="BB18" s="7">
        <f t="shared" si="15"/>
        <v>0</v>
      </c>
      <c r="BC18" s="7">
        <f t="shared" si="16"/>
        <v>0</v>
      </c>
    </row>
    <row r="19" spans="1:55" ht="13.5" customHeight="1" x14ac:dyDescent="0.2">
      <c r="A19" s="7">
        <f>גיליון1!A19</f>
        <v>0</v>
      </c>
      <c r="B19" s="7">
        <f>גיליון1!B19</f>
        <v>0</v>
      </c>
      <c r="D19" s="7">
        <f>(גיליון3!D19&lt;B19)*B19</f>
        <v>0</v>
      </c>
      <c r="F19" s="8">
        <f>INT(D19/גיליון3!H19)</f>
        <v>0</v>
      </c>
      <c r="G19" s="7">
        <f>גיליון1!C19</f>
        <v>0</v>
      </c>
      <c r="H19" s="7">
        <f t="shared" si="0"/>
        <v>0</v>
      </c>
      <c r="I19" s="7">
        <f t="shared" si="1"/>
        <v>0</v>
      </c>
      <c r="K19" s="9">
        <f>(גיליון3!J19&gt;0)*H19/(I19+1)</f>
        <v>0</v>
      </c>
      <c r="L19" s="7">
        <f>AND(גיליון3!L19&gt;0,גיליון3!L19=K19)*גיליון3!L19</f>
        <v>0</v>
      </c>
      <c r="M19" s="7">
        <f t="shared" si="2"/>
        <v>0</v>
      </c>
      <c r="O19" s="7">
        <f>(גיליון3!N19&gt;0)*H19/(M19+1)</f>
        <v>0</v>
      </c>
      <c r="P19" s="7">
        <f>AND(גיליון3!P19&gt;0,גיליון3!P19=O19)*גיליון3!P19</f>
        <v>0</v>
      </c>
      <c r="Q19" s="7">
        <f t="shared" si="3"/>
        <v>0</v>
      </c>
      <c r="S19" s="7">
        <f>(גיליון3!R19&gt;0)*H19/(Q19+1)</f>
        <v>0</v>
      </c>
      <c r="T19" s="7">
        <f>AND(גיליון3!T19&gt;0,גיליון3!T19=S19)*גיליון3!T19</f>
        <v>0</v>
      </c>
      <c r="U19" s="7">
        <f t="shared" si="4"/>
        <v>0</v>
      </c>
      <c r="W19" s="7">
        <f>(גיליון3!V19&gt;0)*H19/(U19+1)</f>
        <v>0</v>
      </c>
      <c r="X19" s="7">
        <f>AND(גיליון3!X19&gt;0,גיליון3!X19=W19)*גיליון3!X19</f>
        <v>0</v>
      </c>
      <c r="Y19" s="7">
        <f t="shared" si="5"/>
        <v>0</v>
      </c>
      <c r="AA19" s="7">
        <f>(גיליון3!Z19&gt;0)*H19/(Y19+1)</f>
        <v>0</v>
      </c>
      <c r="AB19" s="7">
        <f>AND(גיליון3!AB19&gt;0,גיליון3!AB19=AA19)*גיליון3!AB19</f>
        <v>0</v>
      </c>
      <c r="AC19" s="7">
        <f t="shared" si="6"/>
        <v>0</v>
      </c>
      <c r="AE19" s="7">
        <f>(גיליון3!AD19&gt;0)*H19/(AC19+1)</f>
        <v>0</v>
      </c>
      <c r="AF19" s="7">
        <f>AND(גיליון3!AF19&gt;0,גיליון3!AF19=AE19)*גיליון3!AF19</f>
        <v>0</v>
      </c>
      <c r="AG19" s="7">
        <f t="shared" si="7"/>
        <v>0</v>
      </c>
      <c r="AI19" s="7">
        <f>(גיליון3!AH19&gt;0)*H19/(AG19+1)</f>
        <v>0</v>
      </c>
      <c r="AJ19" s="7">
        <f>AND(גיליון3!AJ19&gt;0,גיליון3!AJ19=AI19)*גיליון3!AJ19</f>
        <v>0</v>
      </c>
      <c r="AK19" s="7">
        <f t="shared" si="8"/>
        <v>0</v>
      </c>
      <c r="AM19" s="7">
        <f>(גיליון3!AL19&gt;0)*H19/(AK19+1)</f>
        <v>0</v>
      </c>
      <c r="AN19" s="7">
        <f>AND(גיליון3!AN19&gt;0,גיליון3!AN19=AM19)*גיליון3!AN19</f>
        <v>0</v>
      </c>
      <c r="AO19" s="7">
        <f t="shared" si="9"/>
        <v>0</v>
      </c>
      <c r="AQ19" s="7">
        <f>(גיליון3!AP19&gt;0)*H19/(AO19+1)</f>
        <v>0</v>
      </c>
      <c r="AR19" s="7">
        <f>AND(גיליון3!AR19&gt;0,גיליון3!AR19=AQ19)*גיליון3!AR19</f>
        <v>0</v>
      </c>
      <c r="AS19" s="7">
        <f t="shared" si="10"/>
        <v>0</v>
      </c>
      <c r="AU19" s="7">
        <f>(גיליון3!AT19&gt;0)*H19/(AS19+1)</f>
        <v>0</v>
      </c>
      <c r="AV19" s="7">
        <f>AND(גיליון3!AV19&gt;0,גיליון3!AV19=AU19)*גיליון3!AV19</f>
        <v>0</v>
      </c>
      <c r="AW19" s="7">
        <f t="shared" si="11"/>
        <v>0</v>
      </c>
      <c r="AX19" s="7">
        <f>גיליון1!C19</f>
        <v>0</v>
      </c>
      <c r="AY19" s="7">
        <f t="shared" si="12"/>
        <v>0</v>
      </c>
      <c r="AZ19" s="7">
        <f t="shared" si="13"/>
        <v>0</v>
      </c>
      <c r="BA19" s="8">
        <f t="shared" si="14"/>
        <v>0</v>
      </c>
      <c r="BB19" s="7">
        <f t="shared" si="15"/>
        <v>0</v>
      </c>
      <c r="BC19" s="7">
        <f t="shared" si="16"/>
        <v>0</v>
      </c>
    </row>
    <row r="20" spans="1:55" ht="13.5" customHeight="1" x14ac:dyDescent="0.2">
      <c r="A20" s="7">
        <f>גיליון1!A20</f>
        <v>0</v>
      </c>
      <c r="B20" s="7">
        <f>גיליון1!B20</f>
        <v>0</v>
      </c>
      <c r="D20" s="7">
        <f>(גיליון3!D20&lt;B20)*B20</f>
        <v>0</v>
      </c>
      <c r="F20" s="8">
        <f>INT(D20/גיליון3!H20)</f>
        <v>0</v>
      </c>
      <c r="G20" s="7">
        <f>גיליון1!C20</f>
        <v>1</v>
      </c>
      <c r="H20" s="7">
        <f t="shared" si="0"/>
        <v>0</v>
      </c>
      <c r="I20" s="7">
        <f t="shared" si="1"/>
        <v>0</v>
      </c>
      <c r="K20" s="9">
        <f>(גיליון3!J20&gt;0)*H20/(I20+1)</f>
        <v>0</v>
      </c>
      <c r="L20" s="7">
        <f>AND(גיליון3!L20&gt;0,גיליון3!L20=K20)*גיליון3!L20</f>
        <v>0</v>
      </c>
      <c r="M20" s="7">
        <f t="shared" si="2"/>
        <v>0</v>
      </c>
      <c r="O20" s="7">
        <f>(גיליון3!N20&gt;0)*H20/(M20+1)</f>
        <v>0</v>
      </c>
      <c r="P20" s="7">
        <f>AND(גיליון3!P20&gt;0,גיליון3!P20=O20)*גיליון3!P20</f>
        <v>0</v>
      </c>
      <c r="Q20" s="7">
        <f t="shared" si="3"/>
        <v>0</v>
      </c>
      <c r="S20" s="7">
        <f>(גיליון3!R20&gt;0)*H20/(Q20+1)</f>
        <v>0</v>
      </c>
      <c r="T20" s="7">
        <f>AND(גיליון3!T20&gt;0,גיליון3!T20=S20)*גיליון3!T20</f>
        <v>0</v>
      </c>
      <c r="U20" s="7">
        <f t="shared" si="4"/>
        <v>0</v>
      </c>
      <c r="W20" s="7">
        <f>(גיליון3!V20&gt;0)*H20/(U20+1)</f>
        <v>0</v>
      </c>
      <c r="X20" s="7">
        <f>AND(גיליון3!X20&gt;0,גיליון3!X20=W20)*גיליון3!X20</f>
        <v>0</v>
      </c>
      <c r="Y20" s="7">
        <f t="shared" si="5"/>
        <v>0</v>
      </c>
      <c r="AA20" s="7">
        <f>(גיליון3!Z20&gt;0)*H20/(Y20+1)</f>
        <v>0</v>
      </c>
      <c r="AB20" s="7">
        <f>AND(גיליון3!AB20&gt;0,גיליון3!AB20=AA20)*גיליון3!AB20</f>
        <v>0</v>
      </c>
      <c r="AC20" s="7">
        <f t="shared" si="6"/>
        <v>0</v>
      </c>
      <c r="AE20" s="7">
        <f>(גיליון3!AD20&gt;0)*H20/(AC20+1)</f>
        <v>0</v>
      </c>
      <c r="AF20" s="7">
        <f>AND(גיליון3!AF20&gt;0,גיליון3!AF20=AE20)*גיליון3!AF20</f>
        <v>0</v>
      </c>
      <c r="AG20" s="7">
        <f t="shared" si="7"/>
        <v>0</v>
      </c>
      <c r="AI20" s="7">
        <f>(גיליון3!AH20&gt;0)*H20/(AG20+1)</f>
        <v>0</v>
      </c>
      <c r="AJ20" s="7">
        <f>AND(גיליון3!AJ20&gt;0,גיליון3!AJ20=AI20)*גיליון3!AJ20</f>
        <v>0</v>
      </c>
      <c r="AK20" s="7">
        <f t="shared" si="8"/>
        <v>0</v>
      </c>
      <c r="AM20" s="7">
        <f>(גיליון3!AL20&gt;0)*H20/(AK20+1)</f>
        <v>0</v>
      </c>
      <c r="AN20" s="7">
        <f>AND(גיליון3!AN20&gt;0,גיליון3!AN20=AM20)*גיליון3!AN20</f>
        <v>0</v>
      </c>
      <c r="AO20" s="7">
        <f t="shared" si="9"/>
        <v>0</v>
      </c>
      <c r="AQ20" s="7">
        <f>(גיליון3!AP20&gt;0)*H20/(AO20+1)</f>
        <v>0</v>
      </c>
      <c r="AR20" s="7">
        <f>AND(גיליון3!AR20&gt;0,גיליון3!AR20=AQ20)*גיליון3!AR20</f>
        <v>0</v>
      </c>
      <c r="AS20" s="7">
        <f t="shared" si="10"/>
        <v>0</v>
      </c>
      <c r="AU20" s="7">
        <f>(גיליון3!AT20&gt;0)*H20/(AS20+1)</f>
        <v>0</v>
      </c>
      <c r="AV20" s="7">
        <f>AND(גיליון3!AV20&gt;0,גיליון3!AV20=AU20)*גיליון3!AV20</f>
        <v>0</v>
      </c>
      <c r="AW20" s="7">
        <f t="shared" si="11"/>
        <v>0</v>
      </c>
      <c r="AX20" s="7">
        <f>גיליון1!C20</f>
        <v>1</v>
      </c>
      <c r="AY20" s="7">
        <f t="shared" si="12"/>
        <v>0</v>
      </c>
      <c r="AZ20" s="7">
        <f t="shared" si="13"/>
        <v>0</v>
      </c>
      <c r="BA20" s="8">
        <f t="shared" si="14"/>
        <v>0</v>
      </c>
      <c r="BB20" s="7">
        <f t="shared" si="15"/>
        <v>0</v>
      </c>
      <c r="BC20" s="7">
        <f t="shared" si="16"/>
        <v>0</v>
      </c>
    </row>
    <row r="21" spans="1:55" ht="13.5" customHeight="1" x14ac:dyDescent="0.2">
      <c r="A21" s="7">
        <f>גיליון1!A21</f>
        <v>0</v>
      </c>
      <c r="B21" s="7">
        <f>גיליון1!B21</f>
        <v>0</v>
      </c>
      <c r="D21" s="7">
        <f>(גיליון3!D21&lt;B21)*B21</f>
        <v>0</v>
      </c>
      <c r="F21" s="8">
        <f>INT(D21/גיליון3!H21)</f>
        <v>0</v>
      </c>
      <c r="G21" s="7">
        <f>גיליון1!C21</f>
        <v>2</v>
      </c>
      <c r="H21" s="7">
        <f t="shared" si="0"/>
        <v>0</v>
      </c>
      <c r="I21" s="7">
        <f t="shared" si="1"/>
        <v>0</v>
      </c>
      <c r="K21" s="9">
        <f>(גיליון3!J21&gt;0)*H21/(I21+1)</f>
        <v>0</v>
      </c>
      <c r="L21" s="7">
        <f>AND(גיליון3!L21&gt;0,גיליון3!L21=K21)*גיליון3!L21</f>
        <v>0</v>
      </c>
      <c r="M21" s="7">
        <f t="shared" si="2"/>
        <v>0</v>
      </c>
      <c r="O21" s="7">
        <f>(גיליון3!N21&gt;0)*H21/(M21+1)</f>
        <v>0</v>
      </c>
      <c r="P21" s="7">
        <f>AND(גיליון3!P21&gt;0,גיליון3!P21=O21)*גיליון3!P21</f>
        <v>0</v>
      </c>
      <c r="Q21" s="7">
        <f t="shared" si="3"/>
        <v>0</v>
      </c>
      <c r="S21" s="7">
        <f>(גיליון3!R21&gt;0)*H21/(Q21+1)</f>
        <v>0</v>
      </c>
      <c r="T21" s="7">
        <f>AND(גיליון3!T21&gt;0,גיליון3!T21=S21)*גיליון3!T21</f>
        <v>0</v>
      </c>
      <c r="U21" s="7">
        <f t="shared" si="4"/>
        <v>0</v>
      </c>
      <c r="W21" s="7">
        <f>(גיליון3!V21&gt;0)*H21/(U21+1)</f>
        <v>0</v>
      </c>
      <c r="X21" s="7">
        <f>AND(גיליון3!X21&gt;0,גיליון3!X21=W21)*גיליון3!X21</f>
        <v>0</v>
      </c>
      <c r="Y21" s="7">
        <f t="shared" si="5"/>
        <v>0</v>
      </c>
      <c r="AA21" s="7">
        <f>(גיליון3!Z21&gt;0)*H21/(Y21+1)</f>
        <v>0</v>
      </c>
      <c r="AB21" s="7">
        <f>AND(גיליון3!AB21&gt;0,גיליון3!AB21=AA21)*גיליון3!AB21</f>
        <v>0</v>
      </c>
      <c r="AC21" s="7">
        <f t="shared" si="6"/>
        <v>0</v>
      </c>
      <c r="AE21" s="7">
        <f>(גיליון3!AD21&gt;0)*H21/(AC21+1)</f>
        <v>0</v>
      </c>
      <c r="AF21" s="7">
        <f>AND(גיליון3!AF21&gt;0,גיליון3!AF21=AE21)*גיליון3!AF21</f>
        <v>0</v>
      </c>
      <c r="AG21" s="7">
        <f t="shared" si="7"/>
        <v>0</v>
      </c>
      <c r="AI21" s="7">
        <f>(גיליון3!AH21&gt;0)*H21/(AG21+1)</f>
        <v>0</v>
      </c>
      <c r="AJ21" s="7">
        <f>AND(גיליון3!AJ21&gt;0,גיליון3!AJ21=AI21)*גיליון3!AJ21</f>
        <v>0</v>
      </c>
      <c r="AK21" s="7">
        <f t="shared" si="8"/>
        <v>0</v>
      </c>
      <c r="AM21" s="7">
        <f>(גיליון3!AL21&gt;0)*H21/(AK21+1)</f>
        <v>0</v>
      </c>
      <c r="AN21" s="7">
        <f>AND(גיליון3!AN21&gt;0,גיליון3!AN21=AM21)*גיליון3!AN21</f>
        <v>0</v>
      </c>
      <c r="AO21" s="7">
        <f t="shared" si="9"/>
        <v>0</v>
      </c>
      <c r="AQ21" s="7">
        <f>(גיליון3!AP21&gt;0)*H21/(AO21+1)</f>
        <v>0</v>
      </c>
      <c r="AR21" s="7">
        <f>AND(גיליון3!AR21&gt;0,גיליון3!AR21=AQ21)*גיליון3!AR21</f>
        <v>0</v>
      </c>
      <c r="AS21" s="7">
        <f t="shared" si="10"/>
        <v>0</v>
      </c>
      <c r="AU21" s="7">
        <f>(גיליון3!AT21&gt;0)*H21/(AS21+1)</f>
        <v>0</v>
      </c>
      <c r="AV21" s="7">
        <f>AND(גיליון3!AV21&gt;0,גיליון3!AV21=AU21)*גיליון3!AV21</f>
        <v>0</v>
      </c>
      <c r="AW21" s="7">
        <f t="shared" si="11"/>
        <v>0</v>
      </c>
      <c r="AX21" s="7">
        <f>גיליון1!C21</f>
        <v>2</v>
      </c>
      <c r="AY21" s="7">
        <f t="shared" si="12"/>
        <v>0</v>
      </c>
      <c r="AZ21" s="7">
        <f t="shared" si="13"/>
        <v>0</v>
      </c>
      <c r="BA21" s="8">
        <f t="shared" si="14"/>
        <v>0</v>
      </c>
      <c r="BB21" s="7">
        <f t="shared" si="15"/>
        <v>0</v>
      </c>
      <c r="BC21" s="7">
        <f t="shared" si="16"/>
        <v>0</v>
      </c>
    </row>
    <row r="22" spans="1:55" ht="13.5" customHeight="1" x14ac:dyDescent="0.2">
      <c r="A22" s="7">
        <f>גיליון1!A22</f>
        <v>0</v>
      </c>
      <c r="B22" s="7">
        <f>גיליון1!B22</f>
        <v>0</v>
      </c>
      <c r="D22" s="7">
        <f>(גיליון3!D22&lt;B22)*B22</f>
        <v>0</v>
      </c>
      <c r="F22" s="8">
        <f>INT(D22/גיליון3!H22)</f>
        <v>0</v>
      </c>
      <c r="G22" s="7">
        <f>גיליון1!C22</f>
        <v>0</v>
      </c>
      <c r="H22" s="7">
        <f t="shared" si="0"/>
        <v>0</v>
      </c>
      <c r="I22" s="7">
        <f t="shared" si="1"/>
        <v>0</v>
      </c>
      <c r="K22" s="9">
        <f>(גיליון3!J22&gt;0)*H22/(I22+1)</f>
        <v>0</v>
      </c>
      <c r="L22" s="7">
        <f>AND(גיליון3!L22&gt;0,גיליון3!L22=K22)*גיליון3!L22</f>
        <v>0</v>
      </c>
      <c r="M22" s="7">
        <f t="shared" si="2"/>
        <v>0</v>
      </c>
      <c r="O22" s="7">
        <f>(גיליון3!N22&gt;0)*H22/(M22+1)</f>
        <v>0</v>
      </c>
      <c r="P22" s="7">
        <f>AND(גיליון3!P22&gt;0,גיליון3!P22=O22)*גיליון3!P22</f>
        <v>0</v>
      </c>
      <c r="Q22" s="7">
        <f t="shared" si="3"/>
        <v>0</v>
      </c>
      <c r="S22" s="7">
        <f>(גיליון3!R22&gt;0)*H22/(Q22+1)</f>
        <v>0</v>
      </c>
      <c r="T22" s="7">
        <f>AND(גיליון3!T22&gt;0,גיליון3!T22=S22)*גיליון3!T22</f>
        <v>0</v>
      </c>
      <c r="U22" s="7">
        <f t="shared" si="4"/>
        <v>0</v>
      </c>
      <c r="W22" s="7">
        <f>(גיליון3!V22&gt;0)*H22/(U22+1)</f>
        <v>0</v>
      </c>
      <c r="X22" s="7">
        <f>AND(גיליון3!X22&gt;0,גיליון3!X22=W22)*גיליון3!X22</f>
        <v>0</v>
      </c>
      <c r="Y22" s="7">
        <f t="shared" si="5"/>
        <v>0</v>
      </c>
      <c r="AA22" s="7">
        <f>(גיליון3!Z22&gt;0)*H22/(Y22+1)</f>
        <v>0</v>
      </c>
      <c r="AB22" s="7">
        <f>AND(גיליון3!AB22&gt;0,גיליון3!AB22=AA22)*גיליון3!AB22</f>
        <v>0</v>
      </c>
      <c r="AC22" s="7">
        <f t="shared" si="6"/>
        <v>0</v>
      </c>
      <c r="AE22" s="7">
        <f>(גיליון3!AD22&gt;0)*H22/(AC22+1)</f>
        <v>0</v>
      </c>
      <c r="AF22" s="7">
        <f>AND(גיליון3!AF22&gt;0,גיליון3!AF22=AE22)*גיליון3!AF22</f>
        <v>0</v>
      </c>
      <c r="AG22" s="7">
        <f t="shared" si="7"/>
        <v>0</v>
      </c>
      <c r="AI22" s="7">
        <f>(גיליון3!AH22&gt;0)*H22/(AG22+1)</f>
        <v>0</v>
      </c>
      <c r="AJ22" s="7">
        <f>AND(גיליון3!AJ22&gt;0,גיליון3!AJ22=AI22)*גיליון3!AJ22</f>
        <v>0</v>
      </c>
      <c r="AK22" s="7">
        <f t="shared" si="8"/>
        <v>0</v>
      </c>
      <c r="AM22" s="7">
        <f>(גיליון3!AL22&gt;0)*H22/(AK22+1)</f>
        <v>0</v>
      </c>
      <c r="AN22" s="7">
        <f>AND(גיליון3!AN22&gt;0,גיליון3!AN22=AM22)*גיליון3!AN22</f>
        <v>0</v>
      </c>
      <c r="AO22" s="7">
        <f t="shared" si="9"/>
        <v>0</v>
      </c>
      <c r="AQ22" s="7">
        <f>(גיליון3!AP22&gt;0)*H22/(AO22+1)</f>
        <v>0</v>
      </c>
      <c r="AR22" s="7">
        <f>AND(גיליון3!AR22&gt;0,גיליון3!AR22=AQ22)*גיליון3!AR22</f>
        <v>0</v>
      </c>
      <c r="AS22" s="7">
        <f t="shared" si="10"/>
        <v>0</v>
      </c>
      <c r="AU22" s="7">
        <f>(גיליון3!AT22&gt;0)*H22/(AS22+1)</f>
        <v>0</v>
      </c>
      <c r="AV22" s="7">
        <f>AND(גיליון3!AV22&gt;0,גיליון3!AV22=AU22)*גיליון3!AV22</f>
        <v>0</v>
      </c>
      <c r="AW22" s="7">
        <f t="shared" si="11"/>
        <v>0</v>
      </c>
      <c r="AX22" s="7">
        <f>גיליון1!C22</f>
        <v>0</v>
      </c>
      <c r="AY22" s="7">
        <f t="shared" si="12"/>
        <v>0</v>
      </c>
      <c r="AZ22" s="7">
        <f t="shared" si="13"/>
        <v>0</v>
      </c>
      <c r="BA22" s="8">
        <f t="shared" si="14"/>
        <v>0</v>
      </c>
      <c r="BB22" s="7">
        <f t="shared" si="15"/>
        <v>0</v>
      </c>
      <c r="BC22" s="7">
        <f t="shared" si="16"/>
        <v>0</v>
      </c>
    </row>
    <row r="23" spans="1:55" ht="13.5" customHeight="1" x14ac:dyDescent="0.2">
      <c r="A23" s="7">
        <f>גיליון1!A23</f>
        <v>0</v>
      </c>
      <c r="B23" s="7">
        <f>גיליון1!B23</f>
        <v>0</v>
      </c>
      <c r="D23" s="7">
        <f>(גיליון3!D23&lt;B23)*B23</f>
        <v>0</v>
      </c>
      <c r="F23" s="8">
        <f>INT(D23/גיליון3!H23)</f>
        <v>0</v>
      </c>
      <c r="G23" s="7">
        <f>גיליון1!C23</f>
        <v>0</v>
      </c>
      <c r="H23" s="7">
        <f t="shared" si="0"/>
        <v>0</v>
      </c>
      <c r="I23" s="7">
        <f t="shared" si="1"/>
        <v>0</v>
      </c>
      <c r="K23" s="9">
        <f>(גיליון3!J23&gt;0)*H23/(I23+1)</f>
        <v>0</v>
      </c>
      <c r="L23" s="7">
        <f>AND(גיליון3!L23&gt;0,גיליון3!L23=K23)*גיליון3!L23</f>
        <v>0</v>
      </c>
      <c r="M23" s="7">
        <f t="shared" si="2"/>
        <v>0</v>
      </c>
      <c r="O23" s="7">
        <f>(גיליון3!N23&gt;0)*H23/(M23+1)</f>
        <v>0</v>
      </c>
      <c r="P23" s="7">
        <f>AND(גיליון3!P23&gt;0,גיליון3!P23=O23)*גיליון3!P23</f>
        <v>0</v>
      </c>
      <c r="Q23" s="7">
        <f t="shared" si="3"/>
        <v>0</v>
      </c>
      <c r="S23" s="7">
        <f>(גיליון3!R23&gt;0)*H23/(Q23+1)</f>
        <v>0</v>
      </c>
      <c r="T23" s="7">
        <f>AND(גיליון3!T23&gt;0,גיליון3!T23=S23)*גיליון3!T23</f>
        <v>0</v>
      </c>
      <c r="U23" s="7">
        <f t="shared" si="4"/>
        <v>0</v>
      </c>
      <c r="W23" s="7">
        <f>(גיליון3!V23&gt;0)*H23/(U23+1)</f>
        <v>0</v>
      </c>
      <c r="X23" s="7">
        <f>AND(גיליון3!X23&gt;0,גיליון3!X23=W23)*גיליון3!X23</f>
        <v>0</v>
      </c>
      <c r="Y23" s="7">
        <f t="shared" si="5"/>
        <v>0</v>
      </c>
      <c r="AA23" s="7">
        <f>(גיליון3!Z23&gt;0)*H23/(Y23+1)</f>
        <v>0</v>
      </c>
      <c r="AB23" s="7">
        <f>AND(גיליון3!AB23&gt;0,גיליון3!AB23=AA23)*גיליון3!AB23</f>
        <v>0</v>
      </c>
      <c r="AC23" s="7">
        <f t="shared" si="6"/>
        <v>0</v>
      </c>
      <c r="AE23" s="7">
        <f>(גיליון3!AD23&gt;0)*H23/(AC23+1)</f>
        <v>0</v>
      </c>
      <c r="AF23" s="7">
        <f>AND(גיליון3!AF23&gt;0,גיליון3!AF23=AE23)*גיליון3!AF23</f>
        <v>0</v>
      </c>
      <c r="AG23" s="7">
        <f t="shared" si="7"/>
        <v>0</v>
      </c>
      <c r="AI23" s="7">
        <f>(גיליון3!AH23&gt;0)*H23/(AG23+1)</f>
        <v>0</v>
      </c>
      <c r="AJ23" s="7">
        <f>AND(גיליון3!AJ23&gt;0,גיליון3!AJ23=AI23)*גיליון3!AJ23</f>
        <v>0</v>
      </c>
      <c r="AK23" s="7">
        <f t="shared" si="8"/>
        <v>0</v>
      </c>
      <c r="AM23" s="7">
        <f>(גיליון3!AL23&gt;0)*H23/(AK23+1)</f>
        <v>0</v>
      </c>
      <c r="AN23" s="7">
        <f>AND(גיליון3!AN23&gt;0,גיליון3!AN23=AM23)*גיליון3!AN23</f>
        <v>0</v>
      </c>
      <c r="AO23" s="7">
        <f t="shared" si="9"/>
        <v>0</v>
      </c>
      <c r="AQ23" s="7">
        <f>(גיליון3!AP23&gt;0)*H23/(AO23+1)</f>
        <v>0</v>
      </c>
      <c r="AR23" s="7">
        <f>AND(גיליון3!AR23&gt;0,גיליון3!AR23=AQ23)*גיליון3!AR23</f>
        <v>0</v>
      </c>
      <c r="AS23" s="7">
        <f t="shared" si="10"/>
        <v>0</v>
      </c>
      <c r="AU23" s="7">
        <f>(גיליון3!AT23&gt;0)*H23/(AS23+1)</f>
        <v>0</v>
      </c>
      <c r="AV23" s="7">
        <f>AND(גיליון3!AV23&gt;0,גיליון3!AV23=AU23)*גיליון3!AV23</f>
        <v>0</v>
      </c>
      <c r="AW23" s="7">
        <f t="shared" si="11"/>
        <v>0</v>
      </c>
      <c r="AX23" s="7">
        <f>גיליון1!C23</f>
        <v>0</v>
      </c>
      <c r="AY23" s="7">
        <f t="shared" si="12"/>
        <v>0</v>
      </c>
      <c r="AZ23" s="7">
        <f t="shared" si="13"/>
        <v>0</v>
      </c>
      <c r="BA23" s="8">
        <f t="shared" si="14"/>
        <v>0</v>
      </c>
      <c r="BB23" s="7">
        <f t="shared" si="15"/>
        <v>0</v>
      </c>
      <c r="BC23" s="7">
        <f t="shared" si="16"/>
        <v>0</v>
      </c>
    </row>
    <row r="24" spans="1:55" ht="13.5" customHeight="1" x14ac:dyDescent="0.2">
      <c r="A24" s="7">
        <f>גיליון1!A24</f>
        <v>0</v>
      </c>
      <c r="B24" s="7">
        <f>גיליון1!B24</f>
        <v>0</v>
      </c>
      <c r="D24" s="7">
        <f>(גיליון3!D24&lt;B24)*B24</f>
        <v>0</v>
      </c>
      <c r="F24" s="8">
        <f>INT(D24/גיליון3!H24)</f>
        <v>0</v>
      </c>
      <c r="G24" s="7">
        <f>גיליון1!C24</f>
        <v>0</v>
      </c>
      <c r="H24" s="7">
        <f t="shared" si="0"/>
        <v>0</v>
      </c>
      <c r="I24" s="7">
        <f t="shared" si="1"/>
        <v>0</v>
      </c>
      <c r="K24" s="9">
        <f>(גיליון3!J24&gt;0)*H24/(I24+1)</f>
        <v>0</v>
      </c>
      <c r="L24" s="7">
        <f>AND(גיליון3!L24&gt;0,גיליון3!L24=K24)*גיליון3!L24</f>
        <v>0</v>
      </c>
      <c r="M24" s="7">
        <f t="shared" si="2"/>
        <v>0</v>
      </c>
      <c r="O24" s="7">
        <f>(גיליון3!N24&gt;0)*H24/(M24+1)</f>
        <v>0</v>
      </c>
      <c r="P24" s="7">
        <f>AND(גיליון3!P24&gt;0,גיליון3!P24=O24)*גיליון3!P24</f>
        <v>0</v>
      </c>
      <c r="Q24" s="7">
        <f t="shared" si="3"/>
        <v>0</v>
      </c>
      <c r="S24" s="7">
        <f>(גיליון3!R24&gt;0)*H24/(Q24+1)</f>
        <v>0</v>
      </c>
      <c r="T24" s="7">
        <f>AND(גיליון3!T24&gt;0,גיליון3!T24=S24)*גיליון3!T24</f>
        <v>0</v>
      </c>
      <c r="U24" s="7">
        <f t="shared" si="4"/>
        <v>0</v>
      </c>
      <c r="W24" s="7">
        <f>(גיליון3!V24&gt;0)*H24/(U24+1)</f>
        <v>0</v>
      </c>
      <c r="X24" s="7">
        <f>AND(גיליון3!X24&gt;0,גיליון3!X24=W24)*גיליון3!X24</f>
        <v>0</v>
      </c>
      <c r="Y24" s="7">
        <f t="shared" si="5"/>
        <v>0</v>
      </c>
      <c r="AA24" s="7">
        <f>(גיליון3!Z24&gt;0)*H24/(Y24+1)</f>
        <v>0</v>
      </c>
      <c r="AB24" s="7">
        <f>AND(גיליון3!AB24&gt;0,גיליון3!AB24=AA24)*גיליון3!AB24</f>
        <v>0</v>
      </c>
      <c r="AC24" s="7">
        <f t="shared" si="6"/>
        <v>0</v>
      </c>
      <c r="AE24" s="7">
        <f>(גיליון3!AD24&gt;0)*H24/(AC24+1)</f>
        <v>0</v>
      </c>
      <c r="AF24" s="7">
        <f>AND(גיליון3!AF24&gt;0,גיליון3!AF24=AE24)*גיליון3!AF24</f>
        <v>0</v>
      </c>
      <c r="AG24" s="7">
        <f t="shared" si="7"/>
        <v>0</v>
      </c>
      <c r="AI24" s="7">
        <f>(גיליון3!AH24&gt;0)*H24/(AG24+1)</f>
        <v>0</v>
      </c>
      <c r="AJ24" s="7">
        <f>AND(גיליון3!AJ24&gt;0,גיליון3!AJ24=AI24)*גיליון3!AJ24</f>
        <v>0</v>
      </c>
      <c r="AK24" s="7">
        <f t="shared" si="8"/>
        <v>0</v>
      </c>
      <c r="AM24" s="7">
        <f>(גיליון3!AL24&gt;0)*H24/(AK24+1)</f>
        <v>0</v>
      </c>
      <c r="AN24" s="7">
        <f>AND(גיליון3!AN24&gt;0,גיליון3!AN24=AM24)*גיליון3!AN24</f>
        <v>0</v>
      </c>
      <c r="AO24" s="7">
        <f t="shared" si="9"/>
        <v>0</v>
      </c>
      <c r="AQ24" s="7">
        <f>(גיליון3!AP24&gt;0)*H24/(AO24+1)</f>
        <v>0</v>
      </c>
      <c r="AR24" s="7">
        <f>AND(גיליון3!AR24&gt;0,גיליון3!AR24=AQ24)*גיליון3!AR24</f>
        <v>0</v>
      </c>
      <c r="AS24" s="7">
        <f t="shared" si="10"/>
        <v>0</v>
      </c>
      <c r="AU24" s="7">
        <f>(גיליון3!AT24&gt;0)*H24/(AS24+1)</f>
        <v>0</v>
      </c>
      <c r="AV24" s="7">
        <f>AND(גיליון3!AV24&gt;0,גיליון3!AV24=AU24)*גיליון3!AV24</f>
        <v>0</v>
      </c>
      <c r="AW24" s="7">
        <f t="shared" si="11"/>
        <v>0</v>
      </c>
      <c r="AX24" s="7">
        <f>גיליון1!C24</f>
        <v>0</v>
      </c>
      <c r="AY24" s="7">
        <f t="shared" si="12"/>
        <v>0</v>
      </c>
      <c r="AZ24" s="7">
        <f t="shared" si="13"/>
        <v>0</v>
      </c>
      <c r="BA24" s="8">
        <f t="shared" si="14"/>
        <v>0</v>
      </c>
      <c r="BB24" s="7">
        <f t="shared" si="15"/>
        <v>0</v>
      </c>
      <c r="BC24" s="7">
        <f t="shared" si="16"/>
        <v>0</v>
      </c>
    </row>
    <row r="25" spans="1:55" ht="13.5" customHeight="1" x14ac:dyDescent="0.2">
      <c r="A25" s="7">
        <f>גיליון1!A25</f>
        <v>0</v>
      </c>
      <c r="B25" s="7">
        <f>גיליון1!B25</f>
        <v>0</v>
      </c>
      <c r="D25" s="7">
        <f>(גיליון3!D25&lt;B25)*B25</f>
        <v>0</v>
      </c>
      <c r="F25" s="8">
        <f>INT(D25/גיליון3!H25)</f>
        <v>0</v>
      </c>
      <c r="G25" s="7">
        <f>גיליון1!C25</f>
        <v>0</v>
      </c>
      <c r="H25" s="7">
        <f t="shared" si="0"/>
        <v>0</v>
      </c>
      <c r="I25" s="7">
        <f t="shared" si="1"/>
        <v>0</v>
      </c>
      <c r="K25" s="9">
        <f>(גיליון3!J25&gt;0)*H25/(I25+1)</f>
        <v>0</v>
      </c>
      <c r="L25" s="7">
        <f>AND(גיליון3!L25&gt;0,גיליון3!L25=K25)*גיליון3!L25</f>
        <v>0</v>
      </c>
      <c r="M25" s="7">
        <f t="shared" si="2"/>
        <v>0</v>
      </c>
      <c r="O25" s="7">
        <f>(גיליון3!N25&gt;0)*H25/(M25+1)</f>
        <v>0</v>
      </c>
      <c r="P25" s="7">
        <f>AND(גיליון3!P25&gt;0,גיליון3!P25=O25)*גיליון3!P25</f>
        <v>0</v>
      </c>
      <c r="Q25" s="7">
        <f t="shared" si="3"/>
        <v>0</v>
      </c>
      <c r="S25" s="7">
        <f>(גיליון3!R25&gt;0)*H25/(Q25+1)</f>
        <v>0</v>
      </c>
      <c r="T25" s="7">
        <f>AND(גיליון3!T25&gt;0,גיליון3!T25=S25)*גיליון3!T25</f>
        <v>0</v>
      </c>
      <c r="U25" s="7">
        <f t="shared" si="4"/>
        <v>0</v>
      </c>
      <c r="W25" s="7">
        <f>(גיליון3!V25&gt;0)*H25/(U25+1)</f>
        <v>0</v>
      </c>
      <c r="X25" s="7">
        <f>AND(גיליון3!X25&gt;0,גיליון3!X25=W25)*גיליון3!X25</f>
        <v>0</v>
      </c>
      <c r="Y25" s="7">
        <f t="shared" si="5"/>
        <v>0</v>
      </c>
      <c r="AA25" s="7">
        <f>(גיליון3!Z25&gt;0)*H25/(Y25+1)</f>
        <v>0</v>
      </c>
      <c r="AB25" s="7">
        <f>AND(גיליון3!AB25&gt;0,גיליון3!AB25=AA25)*גיליון3!AB25</f>
        <v>0</v>
      </c>
      <c r="AC25" s="7">
        <f t="shared" si="6"/>
        <v>0</v>
      </c>
      <c r="AE25" s="7">
        <f>(גיליון3!AD25&gt;0)*H25/(AC25+1)</f>
        <v>0</v>
      </c>
      <c r="AF25" s="7">
        <f>AND(גיליון3!AF25&gt;0,גיליון3!AF25=AE25)*גיליון3!AF25</f>
        <v>0</v>
      </c>
      <c r="AG25" s="7">
        <f t="shared" si="7"/>
        <v>0</v>
      </c>
      <c r="AI25" s="7">
        <f>(גיליון3!AH25&gt;0)*H25/(AG25+1)</f>
        <v>0</v>
      </c>
      <c r="AJ25" s="7">
        <f>AND(גיליון3!AJ25&gt;0,גיליון3!AJ25=AI25)*גיליון3!AJ25</f>
        <v>0</v>
      </c>
      <c r="AK25" s="7">
        <f t="shared" si="8"/>
        <v>0</v>
      </c>
      <c r="AM25" s="7">
        <f>(גיליון3!AL25&gt;0)*H25/(AK25+1)</f>
        <v>0</v>
      </c>
      <c r="AN25" s="7">
        <f>AND(גיליון3!AN25&gt;0,גיליון3!AN25=AM25)*גיליון3!AN25</f>
        <v>0</v>
      </c>
      <c r="AO25" s="7">
        <f t="shared" si="9"/>
        <v>0</v>
      </c>
      <c r="AQ25" s="7">
        <f>(גיליון3!AP25&gt;0)*H25/(AO25+1)</f>
        <v>0</v>
      </c>
      <c r="AR25" s="7">
        <f>AND(גיליון3!AR25&gt;0,גיליון3!AR25=AQ25)*גיליון3!AR25</f>
        <v>0</v>
      </c>
      <c r="AS25" s="7">
        <f t="shared" si="10"/>
        <v>0</v>
      </c>
      <c r="AU25" s="7">
        <f>(גיליון3!AT25&gt;0)*H25/(AS25+1)</f>
        <v>0</v>
      </c>
      <c r="AV25" s="7">
        <f>AND(גיליון3!AV25&gt;0,גיליון3!AV25=AU25)*גיליון3!AV25</f>
        <v>0</v>
      </c>
      <c r="AW25" s="7">
        <f t="shared" si="11"/>
        <v>0</v>
      </c>
      <c r="AX25" s="7">
        <f>גיליון1!C25</f>
        <v>0</v>
      </c>
      <c r="AY25" s="7">
        <f t="shared" si="12"/>
        <v>0</v>
      </c>
      <c r="AZ25" s="7">
        <f t="shared" si="13"/>
        <v>0</v>
      </c>
      <c r="BA25" s="8">
        <f t="shared" si="14"/>
        <v>0</v>
      </c>
      <c r="BB25" s="7">
        <f t="shared" si="15"/>
        <v>0</v>
      </c>
      <c r="BC25" s="7">
        <f t="shared" si="16"/>
        <v>0</v>
      </c>
    </row>
    <row r="26" spans="1:55" ht="13.5" customHeight="1" x14ac:dyDescent="0.2">
      <c r="A26" s="7">
        <f>גיליון1!A26</f>
        <v>0</v>
      </c>
      <c r="B26" s="7">
        <f>גיליון1!B26</f>
        <v>0</v>
      </c>
      <c r="D26" s="7">
        <f>(גיליון3!D26&lt;B26)*B26</f>
        <v>0</v>
      </c>
      <c r="F26" s="8">
        <f>INT(D26/גיליון3!H26)</f>
        <v>0</v>
      </c>
      <c r="G26" s="7">
        <f>גיליון1!C26</f>
        <v>0</v>
      </c>
      <c r="H26" s="7">
        <f t="shared" si="0"/>
        <v>0</v>
      </c>
      <c r="I26" s="7">
        <f t="shared" si="1"/>
        <v>0</v>
      </c>
      <c r="K26" s="9">
        <f>(גיליון3!J26&gt;0)*H26/(I26+1)</f>
        <v>0</v>
      </c>
      <c r="L26" s="7">
        <f>AND(גיליון3!L26&gt;0,גיליון3!L26=K26)*גיליון3!L26</f>
        <v>0</v>
      </c>
      <c r="M26" s="7">
        <f t="shared" si="2"/>
        <v>0</v>
      </c>
      <c r="O26" s="7">
        <f>(גיליון3!N26&gt;0)*H26/(M26+1)</f>
        <v>0</v>
      </c>
      <c r="P26" s="7">
        <f>AND(גיליון3!P26&gt;0,גיליון3!P26=O26)*גיליון3!P26</f>
        <v>0</v>
      </c>
      <c r="Q26" s="7">
        <f t="shared" si="3"/>
        <v>0</v>
      </c>
      <c r="S26" s="7">
        <f>(גיליון3!R26&gt;0)*H26/(Q26+1)</f>
        <v>0</v>
      </c>
      <c r="T26" s="7">
        <f>AND(גיליון3!T26&gt;0,גיליון3!T26=S26)*גיליון3!T26</f>
        <v>0</v>
      </c>
      <c r="U26" s="7">
        <f t="shared" si="4"/>
        <v>0</v>
      </c>
      <c r="W26" s="7">
        <f>(גיליון3!V26&gt;0)*H26/(U26+1)</f>
        <v>0</v>
      </c>
      <c r="X26" s="7">
        <f>AND(גיליון3!X26&gt;0,גיליון3!X26=W26)*גיליון3!X26</f>
        <v>0</v>
      </c>
      <c r="Y26" s="7">
        <f t="shared" si="5"/>
        <v>0</v>
      </c>
      <c r="AA26" s="7">
        <f>(גיליון3!Z26&gt;0)*H26/(Y26+1)</f>
        <v>0</v>
      </c>
      <c r="AB26" s="7">
        <f>AND(גיליון3!AB26&gt;0,גיליון3!AB26=AA26)*גיליון3!AB26</f>
        <v>0</v>
      </c>
      <c r="AC26" s="7">
        <f t="shared" si="6"/>
        <v>0</v>
      </c>
      <c r="AE26" s="7">
        <f>(גיליון3!AD26&gt;0)*H26/(AC26+1)</f>
        <v>0</v>
      </c>
      <c r="AF26" s="7">
        <f>AND(גיליון3!AF26&gt;0,גיליון3!AF26=AE26)*גיליון3!AF26</f>
        <v>0</v>
      </c>
      <c r="AG26" s="7">
        <f t="shared" si="7"/>
        <v>0</v>
      </c>
      <c r="AI26" s="7">
        <f>(גיליון3!AH26&gt;0)*H26/(AG26+1)</f>
        <v>0</v>
      </c>
      <c r="AJ26" s="7">
        <f>AND(גיליון3!AJ26&gt;0,גיליון3!AJ26=AI26)*גיליון3!AJ26</f>
        <v>0</v>
      </c>
      <c r="AK26" s="7">
        <f t="shared" si="8"/>
        <v>0</v>
      </c>
      <c r="AM26" s="7">
        <f>(גיליון3!AL26&gt;0)*H26/(AK26+1)</f>
        <v>0</v>
      </c>
      <c r="AN26" s="7">
        <f>AND(גיליון3!AN26&gt;0,גיליון3!AN26=AM26)*גיליון3!AN26</f>
        <v>0</v>
      </c>
      <c r="AO26" s="7">
        <f t="shared" si="9"/>
        <v>0</v>
      </c>
      <c r="AQ26" s="7">
        <f>(גיליון3!AP26&gt;0)*H26/(AO26+1)</f>
        <v>0</v>
      </c>
      <c r="AR26" s="7">
        <f>AND(גיליון3!AR26&gt;0,גיליון3!AR26=AQ26)*גיליון3!AR26</f>
        <v>0</v>
      </c>
      <c r="AS26" s="7">
        <f t="shared" si="10"/>
        <v>0</v>
      </c>
      <c r="AU26" s="7">
        <f>(גיליון3!AT26&gt;0)*H26/(AS26+1)</f>
        <v>0</v>
      </c>
      <c r="AV26" s="7">
        <f>AND(גיליון3!AV26&gt;0,גיליון3!AV26=AU26)*גיליון3!AV26</f>
        <v>0</v>
      </c>
      <c r="AW26" s="7">
        <f t="shared" si="11"/>
        <v>0</v>
      </c>
      <c r="AX26" s="7">
        <f>גיליון1!C26</f>
        <v>0</v>
      </c>
      <c r="AY26" s="7">
        <f t="shared" si="12"/>
        <v>0</v>
      </c>
      <c r="AZ26" s="7">
        <f t="shared" si="13"/>
        <v>0</v>
      </c>
      <c r="BA26" s="8">
        <f t="shared" si="14"/>
        <v>0</v>
      </c>
      <c r="BB26" s="7">
        <f t="shared" si="15"/>
        <v>0</v>
      </c>
      <c r="BC26" s="7">
        <f t="shared" si="16"/>
        <v>0</v>
      </c>
    </row>
    <row r="27" spans="1:55" ht="13.5" customHeight="1" x14ac:dyDescent="0.2">
      <c r="A27" s="7">
        <f>גיליון1!A27</f>
        <v>0</v>
      </c>
      <c r="B27" s="7">
        <f>גיליון1!B27</f>
        <v>0</v>
      </c>
      <c r="D27" s="7">
        <f>(גיליון3!D27&lt;B27)*B27</f>
        <v>0</v>
      </c>
      <c r="F27" s="8">
        <f>INT(D27/גיליון3!H27)</f>
        <v>0</v>
      </c>
      <c r="G27" s="7">
        <f>גיליון1!C27</f>
        <v>0</v>
      </c>
      <c r="H27" s="7">
        <f t="shared" si="0"/>
        <v>0</v>
      </c>
      <c r="I27" s="7">
        <f t="shared" si="1"/>
        <v>0</v>
      </c>
      <c r="K27" s="9">
        <f>(גיליון3!J27&gt;0)*H27/(I27+1)</f>
        <v>0</v>
      </c>
      <c r="L27" s="7">
        <f>AND(גיליון3!L27&gt;0,גיליון3!L27=K27)*גיליון3!L27</f>
        <v>0</v>
      </c>
      <c r="M27" s="7">
        <f t="shared" si="2"/>
        <v>0</v>
      </c>
      <c r="O27" s="7">
        <f>(גיליון3!N27&gt;0)*H27/(M27+1)</f>
        <v>0</v>
      </c>
      <c r="P27" s="7">
        <f>AND(גיליון3!P27&gt;0,גיליון3!P27=O27)*גיליון3!P27</f>
        <v>0</v>
      </c>
      <c r="Q27" s="7">
        <f t="shared" si="3"/>
        <v>0</v>
      </c>
      <c r="S27" s="7">
        <f>(גיליון3!R27&gt;0)*H27/(Q27+1)</f>
        <v>0</v>
      </c>
      <c r="T27" s="7">
        <f>AND(גיליון3!T27&gt;0,גיליון3!T27=S27)*גיליון3!T27</f>
        <v>0</v>
      </c>
      <c r="U27" s="7">
        <f t="shared" si="4"/>
        <v>0</v>
      </c>
      <c r="W27" s="7">
        <f>(גיליון3!V27&gt;0)*H27/(U27+1)</f>
        <v>0</v>
      </c>
      <c r="X27" s="7">
        <f>AND(גיליון3!X27&gt;0,גיליון3!X27=W27)*גיליון3!X27</f>
        <v>0</v>
      </c>
      <c r="Y27" s="7">
        <f t="shared" si="5"/>
        <v>0</v>
      </c>
      <c r="AA27" s="7">
        <f>(גיליון3!Z27&gt;0)*H27/(Y27+1)</f>
        <v>0</v>
      </c>
      <c r="AB27" s="7">
        <f>AND(גיליון3!AB27&gt;0,גיליון3!AB27=AA27)*גיליון3!AB27</f>
        <v>0</v>
      </c>
      <c r="AC27" s="7">
        <f t="shared" si="6"/>
        <v>0</v>
      </c>
      <c r="AE27" s="7">
        <f>(גיליון3!AD27&gt;0)*H27/(AC27+1)</f>
        <v>0</v>
      </c>
      <c r="AF27" s="7">
        <f>AND(גיליון3!AF27&gt;0,גיליון3!AF27=AE27)*גיליון3!AF27</f>
        <v>0</v>
      </c>
      <c r="AG27" s="7">
        <f t="shared" si="7"/>
        <v>0</v>
      </c>
      <c r="AI27" s="7">
        <f>(גיליון3!AH27&gt;0)*H27/(AG27+1)</f>
        <v>0</v>
      </c>
      <c r="AJ27" s="7">
        <f>AND(גיליון3!AJ27&gt;0,גיליון3!AJ27=AI27)*גיליון3!AJ27</f>
        <v>0</v>
      </c>
      <c r="AK27" s="7">
        <f t="shared" si="8"/>
        <v>0</v>
      </c>
      <c r="AM27" s="7">
        <f>(גיליון3!AL27&gt;0)*H27/(AK27+1)</f>
        <v>0</v>
      </c>
      <c r="AN27" s="7">
        <f>AND(גיליון3!AN27&gt;0,גיליון3!AN27=AM27)*גיליון3!AN27</f>
        <v>0</v>
      </c>
      <c r="AO27" s="7">
        <f t="shared" si="9"/>
        <v>0</v>
      </c>
      <c r="AQ27" s="7">
        <f>(גיליון3!AP27&gt;0)*H27/(AO27+1)</f>
        <v>0</v>
      </c>
      <c r="AR27" s="7">
        <f>AND(גיליון3!AR27&gt;0,גיליון3!AR27=AQ27)*גיליון3!AR27</f>
        <v>0</v>
      </c>
      <c r="AS27" s="7">
        <f t="shared" si="10"/>
        <v>0</v>
      </c>
      <c r="AU27" s="7">
        <f>(גיליון3!AT27&gt;0)*H27/(AS27+1)</f>
        <v>0</v>
      </c>
      <c r="AV27" s="7">
        <f>AND(גיליון3!AV27&gt;0,גיליון3!AV27=AU27)*גיליון3!AV27</f>
        <v>0</v>
      </c>
      <c r="AW27" s="7">
        <f t="shared" si="11"/>
        <v>0</v>
      </c>
      <c r="AX27" s="7">
        <f>גיליון1!C27</f>
        <v>0</v>
      </c>
      <c r="AY27" s="7">
        <f t="shared" si="12"/>
        <v>0</v>
      </c>
      <c r="AZ27" s="7">
        <f t="shared" si="13"/>
        <v>0</v>
      </c>
      <c r="BA27" s="8">
        <f t="shared" si="14"/>
        <v>0</v>
      </c>
      <c r="BB27" s="7">
        <f t="shared" si="15"/>
        <v>0</v>
      </c>
      <c r="BC27" s="7">
        <f t="shared" si="16"/>
        <v>0</v>
      </c>
    </row>
    <row r="28" spans="1:55" ht="13.5" customHeight="1" x14ac:dyDescent="0.2">
      <c r="A28" s="7" t="str">
        <f>גיליון1!A14</f>
        <v>כולנו חברים נ נח</v>
      </c>
      <c r="B28" s="7">
        <f>גיליון1!B28</f>
        <v>0</v>
      </c>
      <c r="D28" s="7">
        <f>(גיליון3!D28&lt;B28)*B28</f>
        <v>0</v>
      </c>
      <c r="F28" s="8">
        <f>INT(D28/גיליון3!H28)</f>
        <v>0</v>
      </c>
      <c r="G28" s="7">
        <f>גיליון1!C28</f>
        <v>0</v>
      </c>
      <c r="H28" s="7">
        <f t="shared" si="0"/>
        <v>0</v>
      </c>
      <c r="I28" s="7">
        <f t="shared" si="1"/>
        <v>0</v>
      </c>
      <c r="K28" s="9">
        <f>(גיליון3!J28&gt;0)*H28/(I28+1)</f>
        <v>0</v>
      </c>
      <c r="L28" s="7">
        <f>AND(גיליון3!L28&gt;0,גיליון3!L28=K28)*גיליון3!L28</f>
        <v>0</v>
      </c>
      <c r="M28" s="7">
        <f t="shared" si="2"/>
        <v>0</v>
      </c>
      <c r="O28" s="7">
        <f>(גיליון3!N28&gt;0)*H28/(M28+1)</f>
        <v>0</v>
      </c>
      <c r="P28" s="7">
        <f>AND(גיליון3!P28&gt;0,גיליון3!P28=O28)*גיליון3!P28</f>
        <v>0</v>
      </c>
      <c r="Q28" s="7">
        <f t="shared" si="3"/>
        <v>0</v>
      </c>
      <c r="S28" s="7">
        <f>(גיליון3!R28&gt;0)*H28/(Q28+1)</f>
        <v>0</v>
      </c>
      <c r="T28" s="7">
        <f>AND(גיליון3!T28&gt;0,גיליון3!T28=S28)*גיליון3!T28</f>
        <v>0</v>
      </c>
      <c r="U28" s="7">
        <f t="shared" si="4"/>
        <v>0</v>
      </c>
      <c r="W28" s="7">
        <f>(גיליון3!V28&gt;0)*H28/(U28+1)</f>
        <v>0</v>
      </c>
      <c r="X28" s="7">
        <f>AND(גיליון3!X28&gt;0,גיליון3!X28=W28)*גיליון3!X28</f>
        <v>0</v>
      </c>
      <c r="Y28" s="7">
        <f t="shared" si="5"/>
        <v>0</v>
      </c>
      <c r="AA28" s="7">
        <f>(גיליון3!Z28&gt;0)*H28/(Y28+1)</f>
        <v>0</v>
      </c>
      <c r="AB28" s="7">
        <f>AND(גיליון3!AB28&gt;0,גיליון3!AB28=AA28)*גיליון3!AB28</f>
        <v>0</v>
      </c>
      <c r="AC28" s="7">
        <f t="shared" si="6"/>
        <v>0</v>
      </c>
      <c r="AE28" s="7">
        <f>(גיליון3!AD28&gt;0)*H28/(AC28+1)</f>
        <v>0</v>
      </c>
      <c r="AF28" s="7">
        <f>AND(גיליון3!AF28&gt;0,גיליון3!AF28=AE28)*גיליון3!AF28</f>
        <v>0</v>
      </c>
      <c r="AG28" s="7">
        <f t="shared" si="7"/>
        <v>0</v>
      </c>
      <c r="AI28" s="7">
        <f>(גיליון3!AH28&gt;0)*H28/(AG28+1)</f>
        <v>0</v>
      </c>
      <c r="AJ28" s="7">
        <f>AND(גיליון3!AJ28&gt;0,גיליון3!AJ28=AI28)*גיליון3!AJ28</f>
        <v>0</v>
      </c>
      <c r="AK28" s="7">
        <f t="shared" si="8"/>
        <v>0</v>
      </c>
      <c r="AM28" s="7">
        <f>(גיליון3!AL28&gt;0)*H28/(AK28+1)</f>
        <v>0</v>
      </c>
      <c r="AN28" s="7">
        <f>AND(גיליון3!AN28&gt;0,גיליון3!AN28=AM28)*גיליון3!AN28</f>
        <v>0</v>
      </c>
      <c r="AO28" s="7">
        <f t="shared" si="9"/>
        <v>0</v>
      </c>
      <c r="AQ28" s="7">
        <f>(גיליון3!AP28&gt;0)*H28/(AO28+1)</f>
        <v>0</v>
      </c>
      <c r="AR28" s="7">
        <f>AND(גיליון3!AR28&gt;0,גיליון3!AR28=AQ28)*גיליון3!AR28</f>
        <v>0</v>
      </c>
      <c r="AS28" s="7">
        <f t="shared" si="10"/>
        <v>0</v>
      </c>
      <c r="AU28" s="7">
        <f>(גיליון3!AT28&gt;0)*H28/(AS28+1)</f>
        <v>0</v>
      </c>
      <c r="AV28" s="7">
        <f>AND(גיליון3!AV28&gt;0,גיליון3!AV28=AU28)*גיליון3!AV28</f>
        <v>0</v>
      </c>
      <c r="AW28" s="7">
        <f t="shared" si="11"/>
        <v>0</v>
      </c>
      <c r="AX28" s="7">
        <f>גיליון1!C28</f>
        <v>0</v>
      </c>
      <c r="AY28" s="7">
        <f t="shared" si="12"/>
        <v>0</v>
      </c>
      <c r="AZ28" s="7">
        <f t="shared" si="13"/>
        <v>0</v>
      </c>
      <c r="BA28" s="8">
        <f t="shared" si="14"/>
        <v>0</v>
      </c>
      <c r="BB28" s="7">
        <f t="shared" si="15"/>
        <v>0</v>
      </c>
      <c r="BC28" s="7">
        <f t="shared" si="16"/>
        <v>0</v>
      </c>
    </row>
    <row r="29" spans="1:55" ht="13.5" customHeight="1" x14ac:dyDescent="0.2">
      <c r="A29" s="7">
        <f>גיליון1!A29</f>
        <v>0</v>
      </c>
      <c r="B29" s="7">
        <f>גיליון1!B29</f>
        <v>0</v>
      </c>
      <c r="D29" s="7">
        <f>(גיליון3!D29&lt;B29)*B29</f>
        <v>0</v>
      </c>
      <c r="F29" s="8">
        <f>INT(D29/גיליון3!H29)</f>
        <v>0</v>
      </c>
      <c r="G29" s="7">
        <f>גיליון1!C29</f>
        <v>0</v>
      </c>
      <c r="H29" s="7">
        <f t="shared" si="0"/>
        <v>0</v>
      </c>
      <c r="I29" s="7">
        <f t="shared" si="1"/>
        <v>0</v>
      </c>
      <c r="K29" s="9">
        <f>(גיליון3!J29&gt;0)*H29/(I29+1)</f>
        <v>0</v>
      </c>
      <c r="L29" s="7">
        <f>AND(גיליון3!L29&gt;0,גיליון3!L29=K29)*גיליון3!L29</f>
        <v>0</v>
      </c>
      <c r="M29" s="7">
        <f t="shared" si="2"/>
        <v>0</v>
      </c>
      <c r="O29" s="7">
        <f>(גיליון3!N29&gt;0)*H29/(M29+1)</f>
        <v>0</v>
      </c>
      <c r="P29" s="7">
        <f>AND(גיליון3!P29&gt;0,גיליון3!P29=O29)*גיליון3!P29</f>
        <v>0</v>
      </c>
      <c r="Q29" s="7">
        <f t="shared" si="3"/>
        <v>0</v>
      </c>
      <c r="S29" s="7">
        <f>(גיליון3!R29&gt;0)*H29/(Q29+1)</f>
        <v>0</v>
      </c>
      <c r="T29" s="7">
        <f>AND(גיליון3!T29&gt;0,גיליון3!T29=S29)*גיליון3!T29</f>
        <v>0</v>
      </c>
      <c r="U29" s="7">
        <f t="shared" si="4"/>
        <v>0</v>
      </c>
      <c r="W29" s="7">
        <f>(גיליון3!V29&gt;0)*H29/(U29+1)</f>
        <v>0</v>
      </c>
      <c r="X29" s="7">
        <f>AND(גיליון3!X29&gt;0,גיליון3!X29=W29)*גיליון3!X29</f>
        <v>0</v>
      </c>
      <c r="Y29" s="7">
        <f t="shared" si="5"/>
        <v>0</v>
      </c>
      <c r="AA29" s="7">
        <f>(גיליון3!Z29&gt;0)*H29/(Y29+1)</f>
        <v>0</v>
      </c>
      <c r="AB29" s="7">
        <f>AND(גיליון3!AB29&gt;0,גיליון3!AB29=AA29)*גיליון3!AB29</f>
        <v>0</v>
      </c>
      <c r="AC29" s="7">
        <f t="shared" si="6"/>
        <v>0</v>
      </c>
      <c r="AE29" s="7">
        <f>(גיליון3!AD29&gt;0)*H29/(AC29+1)</f>
        <v>0</v>
      </c>
      <c r="AF29" s="7">
        <f>AND(גיליון3!AF29&gt;0,גיליון3!AF29=AE29)*גיליון3!AF29</f>
        <v>0</v>
      </c>
      <c r="AG29" s="7">
        <f t="shared" si="7"/>
        <v>0</v>
      </c>
      <c r="AI29" s="7">
        <f>(גיליון3!AH29&gt;0)*H29/(AG29+1)</f>
        <v>0</v>
      </c>
      <c r="AJ29" s="7">
        <f>AND(גיליון3!AJ29&gt;0,גיליון3!AJ29=AI29)*גיליון3!AJ29</f>
        <v>0</v>
      </c>
      <c r="AK29" s="7">
        <f t="shared" si="8"/>
        <v>0</v>
      </c>
      <c r="AM29" s="7">
        <f>(גיליון3!AL29&gt;0)*H29/(AK29+1)</f>
        <v>0</v>
      </c>
      <c r="AN29" s="7">
        <f>AND(גיליון3!AN29&gt;0,גיליון3!AN29=AM29)*גיליון3!AN29</f>
        <v>0</v>
      </c>
      <c r="AO29" s="7">
        <f t="shared" si="9"/>
        <v>0</v>
      </c>
      <c r="AQ29" s="7">
        <f>(גיליון3!AP29&gt;0)*H29/(AO29+1)</f>
        <v>0</v>
      </c>
      <c r="AR29" s="7">
        <f>AND(גיליון3!AR29&gt;0,גיליון3!AR29=AQ29)*גיליון3!AR29</f>
        <v>0</v>
      </c>
      <c r="AS29" s="7">
        <f t="shared" si="10"/>
        <v>0</v>
      </c>
      <c r="AU29" s="7">
        <f>(גיליון3!AT29&gt;0)*H29/(AS29+1)</f>
        <v>0</v>
      </c>
      <c r="AV29" s="7">
        <f>AND(גיליון3!AV29&gt;0,גיליון3!AV29=AU29)*גיליון3!AV29</f>
        <v>0</v>
      </c>
      <c r="AW29" s="7">
        <f t="shared" si="11"/>
        <v>0</v>
      </c>
      <c r="AX29" s="7">
        <f>גיליון1!C29</f>
        <v>0</v>
      </c>
      <c r="AY29" s="7">
        <f t="shared" si="12"/>
        <v>0</v>
      </c>
      <c r="AZ29" s="7">
        <f t="shared" si="13"/>
        <v>0</v>
      </c>
      <c r="BA29" s="8">
        <f t="shared" si="14"/>
        <v>0</v>
      </c>
      <c r="BB29" s="7">
        <f t="shared" si="15"/>
        <v>0</v>
      </c>
      <c r="BC29" s="7">
        <f t="shared" si="16"/>
        <v>0</v>
      </c>
    </row>
    <row r="30" spans="1:55" ht="13.5" customHeight="1" x14ac:dyDescent="0.2">
      <c r="A30" s="7">
        <f>גיליון1!A30</f>
        <v>0</v>
      </c>
      <c r="B30" s="7">
        <f>גיליון1!B30</f>
        <v>0</v>
      </c>
      <c r="D30" s="7">
        <f>(גיליון3!D30&lt;B30)*B30</f>
        <v>0</v>
      </c>
      <c r="F30" s="8">
        <f>INT(D30/גיליון3!H30)</f>
        <v>0</v>
      </c>
      <c r="G30" s="7">
        <f>גיליון1!C30</f>
        <v>0</v>
      </c>
      <c r="H30" s="7">
        <f t="shared" si="0"/>
        <v>0</v>
      </c>
      <c r="I30" s="7">
        <f t="shared" si="1"/>
        <v>0</v>
      </c>
      <c r="K30" s="9">
        <f>(גיליון3!J30&gt;0)*H30/(I30+1)</f>
        <v>0</v>
      </c>
      <c r="L30" s="7">
        <f>AND(גיליון3!L30&gt;0,גיליון3!L30=K30)*גיליון3!L30</f>
        <v>0</v>
      </c>
      <c r="M30" s="7">
        <f t="shared" si="2"/>
        <v>0</v>
      </c>
      <c r="O30" s="7">
        <f>(גיליון3!N30&gt;0)*H30/(M30+1)</f>
        <v>0</v>
      </c>
      <c r="P30" s="7">
        <f>AND(גיליון3!P30&gt;0,גיליון3!P30=O30)*גיליון3!P30</f>
        <v>0</v>
      </c>
      <c r="Q30" s="7">
        <f t="shared" si="3"/>
        <v>0</v>
      </c>
      <c r="S30" s="7">
        <f>(גיליון3!R30&gt;0)*H30/(Q30+1)</f>
        <v>0</v>
      </c>
      <c r="T30" s="7">
        <f>AND(גיליון3!T30&gt;0,גיליון3!T30=S30)*גיליון3!T30</f>
        <v>0</v>
      </c>
      <c r="U30" s="7">
        <f t="shared" si="4"/>
        <v>0</v>
      </c>
      <c r="W30" s="7">
        <f>(גיליון3!V30&gt;0)*H30/(U30+1)</f>
        <v>0</v>
      </c>
      <c r="X30" s="7">
        <f>AND(גיליון3!X30&gt;0,גיליון3!X30=W30)*גיליון3!X30</f>
        <v>0</v>
      </c>
      <c r="Y30" s="7">
        <f t="shared" si="5"/>
        <v>0</v>
      </c>
      <c r="AA30" s="7">
        <f>(גיליון3!Z30&gt;0)*H30/(Y30+1)</f>
        <v>0</v>
      </c>
      <c r="AB30" s="7">
        <f>AND(גיליון3!AB30&gt;0,גיליון3!AB30=AA30)*גיליון3!AB30</f>
        <v>0</v>
      </c>
      <c r="AC30" s="7">
        <f t="shared" si="6"/>
        <v>0</v>
      </c>
      <c r="AE30" s="7">
        <f>(גיליון3!AD30&gt;0)*H30/(AC30+1)</f>
        <v>0</v>
      </c>
      <c r="AF30" s="7">
        <f>AND(גיליון3!AF30&gt;0,גיליון3!AF30=AE30)*גיליון3!AF30</f>
        <v>0</v>
      </c>
      <c r="AG30" s="7">
        <f t="shared" si="7"/>
        <v>0</v>
      </c>
      <c r="AI30" s="7">
        <f>(גיליון3!AH30&gt;0)*H30/(AG30+1)</f>
        <v>0</v>
      </c>
      <c r="AJ30" s="7">
        <f>AND(גיליון3!AJ30&gt;0,גיליון3!AJ30=AI30)*גיליון3!AJ30</f>
        <v>0</v>
      </c>
      <c r="AK30" s="7">
        <f t="shared" si="8"/>
        <v>0</v>
      </c>
      <c r="AM30" s="7">
        <f>(גיליון3!AL30&gt;0)*H30/(AK30+1)</f>
        <v>0</v>
      </c>
      <c r="AN30" s="7">
        <f>AND(גיליון3!AN30&gt;0,גיליון3!AN30=AM30)*גיליון3!AN30</f>
        <v>0</v>
      </c>
      <c r="AO30" s="7">
        <f t="shared" si="9"/>
        <v>0</v>
      </c>
      <c r="AQ30" s="7">
        <f>(גיליון3!AP30&gt;0)*H30/(AO30+1)</f>
        <v>0</v>
      </c>
      <c r="AR30" s="7">
        <f>AND(גיליון3!AR30&gt;0,גיליון3!AR30=AQ30)*גיליון3!AR30</f>
        <v>0</v>
      </c>
      <c r="AS30" s="7">
        <f t="shared" si="10"/>
        <v>0</v>
      </c>
      <c r="AU30" s="7">
        <f>(גיליון3!AT30&gt;0)*H30/(AS30+1)</f>
        <v>0</v>
      </c>
      <c r="AV30" s="7">
        <f>AND(גיליון3!AV30&gt;0,גיליון3!AV30=AU30)*גיליון3!AV30</f>
        <v>0</v>
      </c>
      <c r="AW30" s="7">
        <f t="shared" si="11"/>
        <v>0</v>
      </c>
      <c r="AX30" s="7">
        <f>גיליון1!C30</f>
        <v>0</v>
      </c>
      <c r="AY30" s="7">
        <f t="shared" si="12"/>
        <v>0</v>
      </c>
      <c r="AZ30" s="7">
        <f t="shared" si="13"/>
        <v>0</v>
      </c>
      <c r="BA30" s="8">
        <f t="shared" si="14"/>
        <v>0</v>
      </c>
      <c r="BB30" s="7">
        <f t="shared" si="15"/>
        <v>0</v>
      </c>
      <c r="BC30" s="7">
        <f t="shared" si="16"/>
        <v>0</v>
      </c>
    </row>
    <row r="31" spans="1:55" ht="13.5" customHeight="1" x14ac:dyDescent="0.2">
      <c r="A31" s="7">
        <f>גיליון1!A31</f>
        <v>0</v>
      </c>
      <c r="B31" s="7">
        <f>גיליון1!B31</f>
        <v>0</v>
      </c>
      <c r="D31" s="7">
        <f>(גיליון3!D31&lt;B31)*B31</f>
        <v>0</v>
      </c>
      <c r="F31" s="8">
        <f>INT(D31/גיליון3!H31)</f>
        <v>0</v>
      </c>
      <c r="G31" s="7">
        <f>גיליון1!C31</f>
        <v>0</v>
      </c>
      <c r="H31" s="7">
        <f t="shared" si="0"/>
        <v>0</v>
      </c>
      <c r="I31" s="7">
        <f t="shared" si="1"/>
        <v>0</v>
      </c>
      <c r="K31" s="9">
        <f>(גיליון3!J31&gt;0)*H31/(I31+1)</f>
        <v>0</v>
      </c>
      <c r="L31" s="7">
        <f>AND(גיליון3!L31&gt;0,גיליון3!L31=K31)*גיליון3!L31</f>
        <v>0</v>
      </c>
      <c r="M31" s="7">
        <f t="shared" si="2"/>
        <v>0</v>
      </c>
      <c r="O31" s="7">
        <f>(גיליון3!N31&gt;0)*H31/(M31+1)</f>
        <v>0</v>
      </c>
      <c r="P31" s="7">
        <f>AND(גיליון3!P31&gt;0,גיליון3!P31=O31)*גיליון3!P31</f>
        <v>0</v>
      </c>
      <c r="Q31" s="7">
        <f t="shared" si="3"/>
        <v>0</v>
      </c>
      <c r="S31" s="7">
        <f>(גיליון3!R31&gt;0)*H31/(Q31+1)</f>
        <v>0</v>
      </c>
      <c r="T31" s="7">
        <f>AND(גיליון3!T31&gt;0,גיליון3!T31=S31)*גיליון3!T31</f>
        <v>0</v>
      </c>
      <c r="U31" s="7">
        <f t="shared" si="4"/>
        <v>0</v>
      </c>
      <c r="W31" s="7">
        <f>(גיליון3!V31&gt;0)*H31/(U31+1)</f>
        <v>0</v>
      </c>
      <c r="X31" s="7">
        <f>AND(גיליון3!X31&gt;0,גיליון3!X31=W31)*גיליון3!X31</f>
        <v>0</v>
      </c>
      <c r="Y31" s="7">
        <f t="shared" si="5"/>
        <v>0</v>
      </c>
      <c r="AA31" s="7">
        <f>(גיליון3!Z31&gt;0)*H31/(Y31+1)</f>
        <v>0</v>
      </c>
      <c r="AB31" s="7">
        <f>AND(גיליון3!AB31&gt;0,גיליון3!AB31=AA31)*גיליון3!AB31</f>
        <v>0</v>
      </c>
      <c r="AC31" s="7">
        <f t="shared" si="6"/>
        <v>0</v>
      </c>
      <c r="AE31" s="7">
        <f>(גיליון3!AD31&gt;0)*H31/(AC31+1)</f>
        <v>0</v>
      </c>
      <c r="AF31" s="7">
        <f>AND(גיליון3!AF31&gt;0,גיליון3!AF31=AE31)*גיליון3!AF31</f>
        <v>0</v>
      </c>
      <c r="AG31" s="7">
        <f t="shared" si="7"/>
        <v>0</v>
      </c>
      <c r="AI31" s="7">
        <f>(גיליון3!AH31&gt;0)*H31/(AG31+1)</f>
        <v>0</v>
      </c>
      <c r="AJ31" s="7">
        <f>AND(גיליון3!AJ31&gt;0,גיליון3!AJ31=AI31)*גיליון3!AJ31</f>
        <v>0</v>
      </c>
      <c r="AK31" s="7">
        <f t="shared" si="8"/>
        <v>0</v>
      </c>
      <c r="AM31" s="7">
        <f>(גיליון3!AL31&gt;0)*H31/(AK31+1)</f>
        <v>0</v>
      </c>
      <c r="AN31" s="7">
        <f>AND(גיליון3!AN31&gt;0,גיליון3!AN31=AM31)*גיליון3!AN31</f>
        <v>0</v>
      </c>
      <c r="AO31" s="7">
        <f t="shared" si="9"/>
        <v>0</v>
      </c>
      <c r="AQ31" s="7">
        <f>(גיליון3!AP31&gt;0)*H31/(AO31+1)</f>
        <v>0</v>
      </c>
      <c r="AR31" s="7">
        <f>AND(גיליון3!AR31&gt;0,גיליון3!AR31=AQ31)*גיליון3!AR31</f>
        <v>0</v>
      </c>
      <c r="AS31" s="7">
        <f t="shared" si="10"/>
        <v>0</v>
      </c>
      <c r="AU31" s="7">
        <f>(גיליון3!AT31&gt;0)*H31/(AS31+1)</f>
        <v>0</v>
      </c>
      <c r="AV31" s="7">
        <f>AND(גיליון3!AV31&gt;0,גיליון3!AV31=AU31)*גיליון3!AV31</f>
        <v>0</v>
      </c>
      <c r="AW31" s="7">
        <f t="shared" si="11"/>
        <v>0</v>
      </c>
      <c r="AX31" s="7">
        <f>גיליון1!C31</f>
        <v>0</v>
      </c>
      <c r="AY31" s="7">
        <f t="shared" si="12"/>
        <v>0</v>
      </c>
      <c r="AZ31" s="7">
        <f t="shared" si="13"/>
        <v>0</v>
      </c>
      <c r="BA31" s="8">
        <f t="shared" si="14"/>
        <v>0</v>
      </c>
      <c r="BB31" s="7">
        <f t="shared" si="15"/>
        <v>0</v>
      </c>
      <c r="BC31" s="7">
        <f t="shared" si="16"/>
        <v>0</v>
      </c>
    </row>
    <row r="32" spans="1:55" ht="13.5" customHeight="1" x14ac:dyDescent="0.2">
      <c r="A32" s="7">
        <f>גיליון1!A32</f>
        <v>0</v>
      </c>
      <c r="B32" s="7">
        <f>גיליון1!B32</f>
        <v>0</v>
      </c>
      <c r="D32" s="7">
        <f>(גיליון3!D32&lt;B32)*B32</f>
        <v>0</v>
      </c>
      <c r="F32" s="8">
        <f>INT(D32/גיליון3!H32)</f>
        <v>0</v>
      </c>
      <c r="G32" s="7">
        <f>גיליון1!C32</f>
        <v>0</v>
      </c>
      <c r="H32" s="7">
        <f t="shared" si="0"/>
        <v>0</v>
      </c>
      <c r="I32" s="7">
        <f t="shared" si="1"/>
        <v>0</v>
      </c>
      <c r="K32" s="9">
        <f>(גיליון3!J32&gt;0)*H32/(I32+1)</f>
        <v>0</v>
      </c>
      <c r="L32" s="7">
        <f>AND(גיליון3!L32&gt;0,גיליון3!L32=K32)*גיליון3!L32</f>
        <v>0</v>
      </c>
      <c r="M32" s="7">
        <f t="shared" si="2"/>
        <v>0</v>
      </c>
      <c r="O32" s="7">
        <f>(גיליון3!N32&gt;0)*H32/(M32+1)</f>
        <v>0</v>
      </c>
      <c r="P32" s="7">
        <f>AND(גיליון3!P32&gt;0,גיליון3!P32=O32)*גיליון3!P32</f>
        <v>0</v>
      </c>
      <c r="Q32" s="7">
        <f t="shared" si="3"/>
        <v>0</v>
      </c>
      <c r="S32" s="7">
        <f>(גיליון3!R32&gt;0)*H32/(Q32+1)</f>
        <v>0</v>
      </c>
      <c r="T32" s="7">
        <f>AND(גיליון3!T32&gt;0,גיליון3!T32=S32)*גיליון3!T32</f>
        <v>0</v>
      </c>
      <c r="U32" s="7">
        <f t="shared" si="4"/>
        <v>0</v>
      </c>
      <c r="W32" s="7">
        <f>(גיליון3!V32&gt;0)*H32/(U32+1)</f>
        <v>0</v>
      </c>
      <c r="X32" s="7">
        <f>AND(גיליון3!X32&gt;0,גיליון3!X32=W32)*גיליון3!X32</f>
        <v>0</v>
      </c>
      <c r="Y32" s="7">
        <f t="shared" si="5"/>
        <v>0</v>
      </c>
      <c r="AA32" s="7">
        <f>(גיליון3!Z32&gt;0)*H32/(Y32+1)</f>
        <v>0</v>
      </c>
      <c r="AB32" s="7">
        <f>AND(גיליון3!AB32&gt;0,גיליון3!AB32=AA32)*גיליון3!AB32</f>
        <v>0</v>
      </c>
      <c r="AC32" s="7">
        <f t="shared" si="6"/>
        <v>0</v>
      </c>
      <c r="AE32" s="7">
        <f>(גיליון3!AD32&gt;0)*H32/(AC32+1)</f>
        <v>0</v>
      </c>
      <c r="AF32" s="7">
        <f>AND(גיליון3!AF32&gt;0,גיליון3!AF32=AE32)*גיליון3!AF32</f>
        <v>0</v>
      </c>
      <c r="AG32" s="7">
        <f t="shared" si="7"/>
        <v>0</v>
      </c>
      <c r="AI32" s="7">
        <f>(גיליון3!AH32&gt;0)*H32/(AG32+1)</f>
        <v>0</v>
      </c>
      <c r="AJ32" s="7">
        <f>AND(גיליון3!AJ32&gt;0,גיליון3!AJ32=AI32)*גיליון3!AJ32</f>
        <v>0</v>
      </c>
      <c r="AK32" s="7">
        <f t="shared" si="8"/>
        <v>0</v>
      </c>
      <c r="AM32" s="7">
        <f>(גיליון3!AL32&gt;0)*H32/(AK32+1)</f>
        <v>0</v>
      </c>
      <c r="AN32" s="7">
        <f>AND(גיליון3!AN32&gt;0,גיליון3!AN32=AM32)*גיליון3!AN32</f>
        <v>0</v>
      </c>
      <c r="AO32" s="7">
        <f t="shared" si="9"/>
        <v>0</v>
      </c>
      <c r="AQ32" s="7">
        <f>(גיליון3!AP32&gt;0)*H32/(AO32+1)</f>
        <v>0</v>
      </c>
      <c r="AR32" s="7">
        <f>AND(גיליון3!AR32&gt;0,גיליון3!AR32=AQ32)*גיליון3!AR32</f>
        <v>0</v>
      </c>
      <c r="AS32" s="7">
        <f t="shared" si="10"/>
        <v>0</v>
      </c>
      <c r="AU32" s="7">
        <f>(גיליון3!AT32&gt;0)*H32/(AS32+1)</f>
        <v>0</v>
      </c>
      <c r="AV32" s="7">
        <f>AND(גיליון3!AV32&gt;0,גיליון3!AV32=AU32)*גיליון3!AV32</f>
        <v>0</v>
      </c>
      <c r="AW32" s="7">
        <f t="shared" si="11"/>
        <v>0</v>
      </c>
      <c r="AX32" s="7">
        <f>גיליון1!C32</f>
        <v>0</v>
      </c>
      <c r="AY32" s="7">
        <f t="shared" si="12"/>
        <v>0</v>
      </c>
      <c r="AZ32" s="7">
        <f t="shared" si="13"/>
        <v>0</v>
      </c>
      <c r="BA32" s="8">
        <f t="shared" si="14"/>
        <v>0</v>
      </c>
      <c r="BB32" s="7">
        <f t="shared" si="15"/>
        <v>0</v>
      </c>
      <c r="BC32" s="7">
        <f t="shared" si="16"/>
        <v>0</v>
      </c>
    </row>
    <row r="33" spans="1:55" ht="13.5" customHeight="1" x14ac:dyDescent="0.2">
      <c r="A33" s="7">
        <f>גיליון1!A33</f>
        <v>0</v>
      </c>
      <c r="B33" s="7">
        <f>גיליון1!B33</f>
        <v>0</v>
      </c>
      <c r="D33" s="7">
        <f>(גיליון3!D33&lt;B33)*B33</f>
        <v>0</v>
      </c>
      <c r="F33" s="8">
        <f>INT(D33/גיליון3!H33)</f>
        <v>0</v>
      </c>
      <c r="G33" s="7">
        <f>גיליון1!C33</f>
        <v>0</v>
      </c>
      <c r="H33" s="7">
        <f t="shared" si="0"/>
        <v>0</v>
      </c>
      <c r="I33" s="7">
        <f t="shared" si="1"/>
        <v>0</v>
      </c>
      <c r="K33" s="9">
        <f>(גיליון3!J33&gt;0)*H33/(I33+1)</f>
        <v>0</v>
      </c>
      <c r="L33" s="7">
        <f>AND(גיליון3!L33&gt;0,גיליון3!L33=K33)*גיליון3!L33</f>
        <v>0</v>
      </c>
      <c r="M33" s="7">
        <f t="shared" si="2"/>
        <v>0</v>
      </c>
      <c r="O33" s="7">
        <f>(גיליון3!N33&gt;0)*H33/(M33+1)</f>
        <v>0</v>
      </c>
      <c r="P33" s="7">
        <f>AND(גיליון3!P33&gt;0,גיליון3!P33=O33)*גיליון3!P33</f>
        <v>0</v>
      </c>
      <c r="Q33" s="7">
        <f t="shared" si="3"/>
        <v>0</v>
      </c>
      <c r="S33" s="7">
        <f>(גיליון3!R33&gt;0)*H33/(Q33+1)</f>
        <v>0</v>
      </c>
      <c r="T33" s="7">
        <f>AND(גיליון3!T33&gt;0,גיליון3!T33=S33)*גיליון3!T33</f>
        <v>0</v>
      </c>
      <c r="U33" s="7">
        <f t="shared" si="4"/>
        <v>0</v>
      </c>
      <c r="W33" s="7">
        <f>(גיליון3!V33&gt;0)*H33/(U33+1)</f>
        <v>0</v>
      </c>
      <c r="X33" s="7">
        <f>AND(גיליון3!X33&gt;0,גיליון3!X33=W33)*גיליון3!X33</f>
        <v>0</v>
      </c>
      <c r="Y33" s="7">
        <f t="shared" si="5"/>
        <v>0</v>
      </c>
      <c r="AA33" s="7">
        <f>(גיליון3!Z33&gt;0)*H33/(Y33+1)</f>
        <v>0</v>
      </c>
      <c r="AB33" s="7">
        <f>AND(גיליון3!AB33&gt;0,גיליון3!AB33=AA33)*גיליון3!AB33</f>
        <v>0</v>
      </c>
      <c r="AC33" s="7">
        <f t="shared" si="6"/>
        <v>0</v>
      </c>
      <c r="AE33" s="7">
        <f>(גיליון3!AD33&gt;0)*H33/(AC33+1)</f>
        <v>0</v>
      </c>
      <c r="AF33" s="7">
        <f>AND(גיליון3!AF33&gt;0,גיליון3!AF33=AE33)*גיליון3!AF33</f>
        <v>0</v>
      </c>
      <c r="AG33" s="7">
        <f t="shared" si="7"/>
        <v>0</v>
      </c>
      <c r="AI33" s="7">
        <f>(גיליון3!AH33&gt;0)*H33/(AG33+1)</f>
        <v>0</v>
      </c>
      <c r="AJ33" s="7">
        <f>AND(גיליון3!AJ33&gt;0,גיליון3!AJ33=AI33)*גיליון3!AJ33</f>
        <v>0</v>
      </c>
      <c r="AK33" s="7">
        <f t="shared" si="8"/>
        <v>0</v>
      </c>
      <c r="AM33" s="7">
        <f>(גיליון3!AL33&gt;0)*H33/(AK33+1)</f>
        <v>0</v>
      </c>
      <c r="AN33" s="7">
        <f>AND(גיליון3!AN33&gt;0,גיליון3!AN33=AM33)*גיליון3!AN33</f>
        <v>0</v>
      </c>
      <c r="AO33" s="7">
        <f t="shared" si="9"/>
        <v>0</v>
      </c>
      <c r="AQ33" s="7">
        <f>(גיליון3!AP33&gt;0)*H33/(AO33+1)</f>
        <v>0</v>
      </c>
      <c r="AR33" s="7">
        <f>AND(גיליון3!AR33&gt;0,גיליון3!AR33=AQ33)*גיליון3!AR33</f>
        <v>0</v>
      </c>
      <c r="AS33" s="7">
        <f t="shared" si="10"/>
        <v>0</v>
      </c>
      <c r="AU33" s="7">
        <f>(גיליון3!AT33&gt;0)*H33/(AS33+1)</f>
        <v>0</v>
      </c>
      <c r="AV33" s="7">
        <f>AND(גיליון3!AV33&gt;0,גיליון3!AV33=AU33)*גיליון3!AV33</f>
        <v>0</v>
      </c>
      <c r="AW33" s="7">
        <f t="shared" si="11"/>
        <v>0</v>
      </c>
      <c r="AX33" s="7">
        <f>גיליון1!C33</f>
        <v>0</v>
      </c>
      <c r="AY33" s="7">
        <f t="shared" si="12"/>
        <v>0</v>
      </c>
      <c r="AZ33" s="7">
        <f t="shared" si="13"/>
        <v>0</v>
      </c>
      <c r="BA33" s="8">
        <f t="shared" si="14"/>
        <v>0</v>
      </c>
      <c r="BB33" s="7">
        <f t="shared" si="15"/>
        <v>0</v>
      </c>
      <c r="BC33" s="7">
        <f t="shared" si="16"/>
        <v>0</v>
      </c>
    </row>
    <row r="34" spans="1:55" ht="13.5" customHeight="1" x14ac:dyDescent="0.2">
      <c r="A34" s="7">
        <f>גיליון1!A34</f>
        <v>0</v>
      </c>
      <c r="B34" s="7">
        <f>גיליון1!B34</f>
        <v>0</v>
      </c>
      <c r="D34" s="7">
        <f>(גיליון3!D34&lt;B34)*B34</f>
        <v>0</v>
      </c>
      <c r="F34" s="8">
        <f>INT(D34/גיליון3!H34)</f>
        <v>0</v>
      </c>
      <c r="G34" s="7">
        <f>גיליון1!C34</f>
        <v>0</v>
      </c>
      <c r="H34" s="7">
        <f t="shared" si="0"/>
        <v>0</v>
      </c>
      <c r="I34" s="7">
        <f t="shared" si="1"/>
        <v>0</v>
      </c>
      <c r="K34" s="9">
        <f>(גיליון3!J34&gt;0)*H34/(I34+1)</f>
        <v>0</v>
      </c>
      <c r="L34" s="7">
        <f>AND(גיליון3!L34&gt;0,גיליון3!L34=K34)*גיליון3!L34</f>
        <v>0</v>
      </c>
      <c r="M34" s="7">
        <f t="shared" si="2"/>
        <v>0</v>
      </c>
      <c r="O34" s="7">
        <f>(גיליון3!N34&gt;0)*H34/(M34+1)</f>
        <v>0</v>
      </c>
      <c r="P34" s="7">
        <f>AND(גיליון3!P34&gt;0,גיליון3!P34=O34)*גיליון3!P34</f>
        <v>0</v>
      </c>
      <c r="Q34" s="7">
        <f t="shared" si="3"/>
        <v>0</v>
      </c>
      <c r="S34" s="7">
        <f>(גיליון3!R34&gt;0)*H34/(Q34+1)</f>
        <v>0</v>
      </c>
      <c r="T34" s="7">
        <f>AND(גיליון3!T34&gt;0,גיליון3!T34=S34)*גיליון3!T34</f>
        <v>0</v>
      </c>
      <c r="U34" s="7">
        <f t="shared" si="4"/>
        <v>0</v>
      </c>
      <c r="W34" s="7">
        <f>(גיליון3!V34&gt;0)*H34/(U34+1)</f>
        <v>0</v>
      </c>
      <c r="X34" s="7">
        <f>AND(גיליון3!X34&gt;0,גיליון3!X34=W34)*גיליון3!X34</f>
        <v>0</v>
      </c>
      <c r="Y34" s="7">
        <f t="shared" si="5"/>
        <v>0</v>
      </c>
      <c r="AA34" s="7">
        <f>(גיליון3!Z34&gt;0)*H34/(Y34+1)</f>
        <v>0</v>
      </c>
      <c r="AB34" s="7">
        <f>AND(גיליון3!AB34&gt;0,גיליון3!AB34=AA34)*גיליון3!AB34</f>
        <v>0</v>
      </c>
      <c r="AC34" s="7">
        <f t="shared" si="6"/>
        <v>0</v>
      </c>
      <c r="AE34" s="7">
        <f>(גיליון3!AD34&gt;0)*H34/(AC34+1)</f>
        <v>0</v>
      </c>
      <c r="AF34" s="7">
        <f>AND(גיליון3!AF34&gt;0,גיליון3!AF34=AE34)*גיליון3!AF34</f>
        <v>0</v>
      </c>
      <c r="AG34" s="7">
        <f t="shared" si="7"/>
        <v>0</v>
      </c>
      <c r="AI34" s="7">
        <f>(גיליון3!AH34&gt;0)*H34/(AG34+1)</f>
        <v>0</v>
      </c>
      <c r="AJ34" s="7">
        <f>AND(גיליון3!AJ34&gt;0,גיליון3!AJ34=AI34)*גיליון3!AJ34</f>
        <v>0</v>
      </c>
      <c r="AK34" s="7">
        <f t="shared" si="8"/>
        <v>0</v>
      </c>
      <c r="AM34" s="7">
        <f>(גיליון3!AL34&gt;0)*H34/(AK34+1)</f>
        <v>0</v>
      </c>
      <c r="AN34" s="7">
        <f>AND(גיליון3!AN34&gt;0,גיליון3!AN34=AM34)*גיליון3!AN34</f>
        <v>0</v>
      </c>
      <c r="AO34" s="7">
        <f t="shared" si="9"/>
        <v>0</v>
      </c>
      <c r="AQ34" s="7">
        <f>(גיליון3!AP34&gt;0)*H34/(AO34+1)</f>
        <v>0</v>
      </c>
      <c r="AR34" s="7">
        <f>AND(גיליון3!AR34&gt;0,גיליון3!AR34=AQ34)*גיליון3!AR34</f>
        <v>0</v>
      </c>
      <c r="AS34" s="7">
        <f t="shared" si="10"/>
        <v>0</v>
      </c>
      <c r="AU34" s="7">
        <f>(גיליון3!AT34&gt;0)*H34/(AS34+1)</f>
        <v>0</v>
      </c>
      <c r="AV34" s="7">
        <f>AND(גיליון3!AV34&gt;0,גיליון3!AV34=AU34)*גיליון3!AV34</f>
        <v>0</v>
      </c>
      <c r="AW34" s="7">
        <f t="shared" si="11"/>
        <v>0</v>
      </c>
      <c r="AX34" s="7">
        <f>גיליון1!C34</f>
        <v>0</v>
      </c>
      <c r="AY34" s="7">
        <f t="shared" si="12"/>
        <v>0</v>
      </c>
      <c r="AZ34" s="7">
        <f t="shared" si="13"/>
        <v>0</v>
      </c>
      <c r="BA34" s="8">
        <f t="shared" si="14"/>
        <v>0</v>
      </c>
      <c r="BB34" s="7">
        <f t="shared" si="15"/>
        <v>0</v>
      </c>
      <c r="BC34" s="7">
        <f t="shared" si="16"/>
        <v>0</v>
      </c>
    </row>
    <row r="35" spans="1:55" ht="13.5" customHeight="1" x14ac:dyDescent="0.2">
      <c r="A35" s="7">
        <f>גיליון1!A35</f>
        <v>0</v>
      </c>
      <c r="B35" s="7">
        <f>גיליון1!B35</f>
        <v>0</v>
      </c>
      <c r="D35" s="7">
        <f>(גיליון3!D35&lt;B35)*B35</f>
        <v>0</v>
      </c>
      <c r="F35" s="8">
        <f>INT(D35/גיליון3!H35)</f>
        <v>0</v>
      </c>
      <c r="G35" s="7">
        <f>גיליון1!C35</f>
        <v>0</v>
      </c>
      <c r="H35" s="7">
        <f t="shared" si="0"/>
        <v>0</v>
      </c>
      <c r="I35" s="7">
        <f t="shared" si="1"/>
        <v>0</v>
      </c>
      <c r="K35" s="9">
        <f>(גיליון3!J35&gt;0)*H35/(I35+1)</f>
        <v>0</v>
      </c>
      <c r="L35" s="7">
        <f>AND(גיליון3!L35&gt;0,גיליון3!L35=K35)*גיליון3!L35</f>
        <v>0</v>
      </c>
      <c r="M35" s="7">
        <f t="shared" si="2"/>
        <v>0</v>
      </c>
      <c r="O35" s="7">
        <f>(גיליון3!N35&gt;0)*H35/(M35+1)</f>
        <v>0</v>
      </c>
      <c r="P35" s="7">
        <f>AND(גיליון3!P35&gt;0,גיליון3!P35=O35)*גיליון3!P35</f>
        <v>0</v>
      </c>
      <c r="Q35" s="7">
        <f t="shared" si="3"/>
        <v>0</v>
      </c>
      <c r="S35" s="7">
        <f>(גיליון3!R35&gt;0)*H35/(Q35+1)</f>
        <v>0</v>
      </c>
      <c r="T35" s="7">
        <f>AND(גיליון3!T35&gt;0,גיליון3!T35=S35)*גיליון3!T35</f>
        <v>0</v>
      </c>
      <c r="U35" s="7">
        <f t="shared" si="4"/>
        <v>0</v>
      </c>
      <c r="W35" s="7">
        <f>(גיליון3!V35&gt;0)*H35/(U35+1)</f>
        <v>0</v>
      </c>
      <c r="X35" s="7">
        <f>AND(גיליון3!X35&gt;0,גיליון3!X35=W35)*גיליון3!X35</f>
        <v>0</v>
      </c>
      <c r="Y35" s="7">
        <f t="shared" si="5"/>
        <v>0</v>
      </c>
      <c r="AA35" s="7">
        <f>(גיליון3!Z35&gt;0)*H35/(Y35+1)</f>
        <v>0</v>
      </c>
      <c r="AB35" s="7">
        <f>AND(גיליון3!AB35&gt;0,גיליון3!AB35=AA35)*גיליון3!AB35</f>
        <v>0</v>
      </c>
      <c r="AC35" s="7">
        <f t="shared" si="6"/>
        <v>0</v>
      </c>
      <c r="AE35" s="7">
        <f>(גיליון3!AD35&gt;0)*H35/(AC35+1)</f>
        <v>0</v>
      </c>
      <c r="AF35" s="7">
        <f>AND(גיליון3!AF35&gt;0,גיליון3!AF35=AE35)*גיליון3!AF35</f>
        <v>0</v>
      </c>
      <c r="AG35" s="7">
        <f t="shared" si="7"/>
        <v>0</v>
      </c>
      <c r="AI35" s="7">
        <f>(גיליון3!AH35&gt;0)*H35/(AG35+1)</f>
        <v>0</v>
      </c>
      <c r="AJ35" s="7">
        <f>AND(גיליון3!AJ35&gt;0,גיליון3!AJ35=AI35)*גיליון3!AJ35</f>
        <v>0</v>
      </c>
      <c r="AK35" s="7">
        <f t="shared" si="8"/>
        <v>0</v>
      </c>
      <c r="AM35" s="7">
        <f>(גיליון3!AL35&gt;0)*H35/(AK35+1)</f>
        <v>0</v>
      </c>
      <c r="AN35" s="7">
        <f>AND(גיליון3!AN35&gt;0,גיליון3!AN35=AM35)*גיליון3!AN35</f>
        <v>0</v>
      </c>
      <c r="AO35" s="7">
        <f t="shared" si="9"/>
        <v>0</v>
      </c>
      <c r="AQ35" s="7">
        <f>(גיליון3!AP35&gt;0)*H35/(AO35+1)</f>
        <v>0</v>
      </c>
      <c r="AR35" s="7">
        <f>AND(גיליון3!AR35&gt;0,גיליון3!AR35=AQ35)*גיליון3!AR35</f>
        <v>0</v>
      </c>
      <c r="AS35" s="7">
        <f t="shared" si="10"/>
        <v>0</v>
      </c>
      <c r="AU35" s="7">
        <f>(גיליון3!AT35&gt;0)*H35/(AS35+1)</f>
        <v>0</v>
      </c>
      <c r="AV35" s="7">
        <f>AND(גיליון3!AV35&gt;0,גיליון3!AV35=AU35)*גיליון3!AV35</f>
        <v>0</v>
      </c>
      <c r="AW35" s="7">
        <f t="shared" si="11"/>
        <v>0</v>
      </c>
      <c r="AX35" s="7">
        <f>גיליון1!C35</f>
        <v>0</v>
      </c>
      <c r="AY35" s="7">
        <f t="shared" si="12"/>
        <v>0</v>
      </c>
      <c r="AZ35" s="7">
        <f t="shared" si="13"/>
        <v>0</v>
      </c>
      <c r="BA35" s="8">
        <f t="shared" si="14"/>
        <v>0</v>
      </c>
      <c r="BB35" s="7">
        <f t="shared" si="15"/>
        <v>0</v>
      </c>
      <c r="BC35" s="7">
        <f t="shared" si="16"/>
        <v>0</v>
      </c>
    </row>
    <row r="36" spans="1:55" ht="13.5" customHeight="1" x14ac:dyDescent="0.2">
      <c r="A36" s="7">
        <f>גיליון1!A36</f>
        <v>0</v>
      </c>
      <c r="B36" s="7">
        <f>גיליון1!B36</f>
        <v>0</v>
      </c>
      <c r="D36" s="7">
        <f>(גיליון3!D36&lt;B36)*B36</f>
        <v>0</v>
      </c>
      <c r="F36" s="8">
        <f>INT(D36/גיליון3!H36)</f>
        <v>0</v>
      </c>
      <c r="G36" s="7">
        <f>גיליון1!C36</f>
        <v>0</v>
      </c>
      <c r="H36" s="7">
        <f t="shared" si="0"/>
        <v>0</v>
      </c>
      <c r="I36" s="7">
        <f t="shared" si="1"/>
        <v>0</v>
      </c>
      <c r="K36" s="9">
        <f>(גיליון3!J36&gt;0)*H36/(I36+1)</f>
        <v>0</v>
      </c>
      <c r="L36" s="7">
        <f>AND(גיליון3!L36&gt;0,גיליון3!L36=K36)*גיליון3!L36</f>
        <v>0</v>
      </c>
      <c r="M36" s="7">
        <f t="shared" si="2"/>
        <v>0</v>
      </c>
      <c r="O36" s="7">
        <f>(גיליון3!N36&gt;0)*H36/(M36+1)</f>
        <v>0</v>
      </c>
      <c r="P36" s="7">
        <f>AND(גיליון3!P36&gt;0,גיליון3!P36=O36)*גיליון3!P36</f>
        <v>0</v>
      </c>
      <c r="Q36" s="7">
        <f t="shared" si="3"/>
        <v>0</v>
      </c>
      <c r="S36" s="7">
        <f>(גיליון3!R36&gt;0)*H36/(Q36+1)</f>
        <v>0</v>
      </c>
      <c r="T36" s="7">
        <f>AND(גיליון3!T36&gt;0,גיליון3!T36=S36)*גיליון3!T36</f>
        <v>0</v>
      </c>
      <c r="U36" s="7">
        <f t="shared" si="4"/>
        <v>0</v>
      </c>
      <c r="W36" s="7">
        <f>(גיליון3!V36&gt;0)*H36/(U36+1)</f>
        <v>0</v>
      </c>
      <c r="X36" s="7">
        <f>AND(גיליון3!X36&gt;0,גיליון3!X36=W36)*גיליון3!X36</f>
        <v>0</v>
      </c>
      <c r="Y36" s="7">
        <f t="shared" si="5"/>
        <v>0</v>
      </c>
      <c r="AA36" s="7">
        <f>(גיליון3!Z36&gt;0)*H36/(Y36+1)</f>
        <v>0</v>
      </c>
      <c r="AB36" s="7">
        <f>AND(גיליון3!AB36&gt;0,גיליון3!AB36=AA36)*גיליון3!AB36</f>
        <v>0</v>
      </c>
      <c r="AC36" s="7">
        <f t="shared" si="6"/>
        <v>0</v>
      </c>
      <c r="AE36" s="7">
        <f>(גיליון3!AD36&gt;0)*H36/(AC36+1)</f>
        <v>0</v>
      </c>
      <c r="AF36" s="7">
        <f>AND(גיליון3!AF36&gt;0,גיליון3!AF36=AE36)*גיליון3!AF36</f>
        <v>0</v>
      </c>
      <c r="AG36" s="7">
        <f t="shared" si="7"/>
        <v>0</v>
      </c>
      <c r="AI36" s="7">
        <f>(גיליון3!AH36&gt;0)*H36/(AG36+1)</f>
        <v>0</v>
      </c>
      <c r="AJ36" s="7">
        <f>AND(גיליון3!AJ36&gt;0,גיליון3!AJ36=AI36)*גיליון3!AJ36</f>
        <v>0</v>
      </c>
      <c r="AK36" s="7">
        <f t="shared" si="8"/>
        <v>0</v>
      </c>
      <c r="AM36" s="7">
        <f>(גיליון3!AL36&gt;0)*H36/(AK36+1)</f>
        <v>0</v>
      </c>
      <c r="AN36" s="7">
        <f>AND(גיליון3!AN36&gt;0,גיליון3!AN36=AM36)*גיליון3!AN36</f>
        <v>0</v>
      </c>
      <c r="AO36" s="7">
        <f t="shared" si="9"/>
        <v>0</v>
      </c>
      <c r="AQ36" s="7">
        <f>(גיליון3!AP36&gt;0)*H36/(AO36+1)</f>
        <v>0</v>
      </c>
      <c r="AR36" s="7">
        <f>AND(גיליון3!AR36&gt;0,גיליון3!AR36=AQ36)*גיליון3!AR36</f>
        <v>0</v>
      </c>
      <c r="AS36" s="7">
        <f t="shared" si="10"/>
        <v>0</v>
      </c>
      <c r="AU36" s="7">
        <f>(גיליון3!AT36&gt;0)*H36/(AS36+1)</f>
        <v>0</v>
      </c>
      <c r="AV36" s="7">
        <f>AND(גיליון3!AV36&gt;0,גיליון3!AV36=AU36)*גיליון3!AV36</f>
        <v>0</v>
      </c>
      <c r="AW36" s="7">
        <f t="shared" si="11"/>
        <v>0</v>
      </c>
      <c r="AX36" s="7">
        <f>גיליון1!C36</f>
        <v>0</v>
      </c>
      <c r="AY36" s="7">
        <f t="shared" si="12"/>
        <v>0</v>
      </c>
      <c r="AZ36" s="7">
        <f t="shared" si="13"/>
        <v>0</v>
      </c>
      <c r="BA36" s="8">
        <f t="shared" si="14"/>
        <v>0</v>
      </c>
      <c r="BB36" s="7">
        <f t="shared" si="15"/>
        <v>0</v>
      </c>
      <c r="BC36" s="7">
        <f t="shared" si="16"/>
        <v>0</v>
      </c>
    </row>
    <row r="37" spans="1:55" ht="13.5" customHeight="1" x14ac:dyDescent="0.2">
      <c r="A37" s="7">
        <f>גיליון1!A37</f>
        <v>0</v>
      </c>
      <c r="B37" s="7">
        <f>גיליון1!B37</f>
        <v>0</v>
      </c>
      <c r="D37" s="7">
        <f>(גיליון3!D37&lt;B37)*B37</f>
        <v>0</v>
      </c>
      <c r="F37" s="8">
        <f>INT(D37/גיליון3!H37)</f>
        <v>0</v>
      </c>
      <c r="G37" s="7">
        <f>גיליון1!C37</f>
        <v>0</v>
      </c>
      <c r="H37" s="7">
        <f t="shared" si="0"/>
        <v>0</v>
      </c>
      <c r="I37" s="7">
        <f t="shared" si="1"/>
        <v>0</v>
      </c>
      <c r="K37" s="9">
        <f>(גיליון3!J37&gt;0)*H37/(I37+1)</f>
        <v>0</v>
      </c>
      <c r="L37" s="7">
        <f>AND(גיליון3!L37&gt;0,גיליון3!L37=K37)*גיליון3!L37</f>
        <v>0</v>
      </c>
      <c r="M37" s="7">
        <f t="shared" si="2"/>
        <v>0</v>
      </c>
      <c r="O37" s="7">
        <f>(גיליון3!N37&gt;0)*H37/(M37+1)</f>
        <v>0</v>
      </c>
      <c r="P37" s="7">
        <f>AND(גיליון3!P37&gt;0,גיליון3!P37=O37)*גיליון3!P37</f>
        <v>0</v>
      </c>
      <c r="Q37" s="7">
        <f t="shared" si="3"/>
        <v>0</v>
      </c>
      <c r="S37" s="7">
        <f>(גיליון3!R37&gt;0)*H37/(Q37+1)</f>
        <v>0</v>
      </c>
      <c r="T37" s="7">
        <f>AND(גיליון3!T37&gt;0,גיליון3!T37=S37)*גיליון3!T37</f>
        <v>0</v>
      </c>
      <c r="U37" s="7">
        <f t="shared" si="4"/>
        <v>0</v>
      </c>
      <c r="W37" s="7">
        <f>(גיליון3!V37&gt;0)*H37/(U37+1)</f>
        <v>0</v>
      </c>
      <c r="X37" s="7">
        <f>AND(גיליון3!X37&gt;0,גיליון3!X37=W37)*גיליון3!X37</f>
        <v>0</v>
      </c>
      <c r="Y37" s="7">
        <f t="shared" si="5"/>
        <v>0</v>
      </c>
      <c r="AA37" s="7">
        <f>(גיליון3!Z37&gt;0)*H37/(Y37+1)</f>
        <v>0</v>
      </c>
      <c r="AB37" s="7">
        <f>AND(גיליון3!AB37&gt;0,גיליון3!AB37=AA37)*גיליון3!AB37</f>
        <v>0</v>
      </c>
      <c r="AC37" s="7">
        <f t="shared" si="6"/>
        <v>0</v>
      </c>
      <c r="AE37" s="7">
        <f>(גיליון3!AD37&gt;0)*H37/(AC37+1)</f>
        <v>0</v>
      </c>
      <c r="AF37" s="7">
        <f>AND(גיליון3!AF37&gt;0,גיליון3!AF37=AE37)*גיליון3!AF37</f>
        <v>0</v>
      </c>
      <c r="AG37" s="7">
        <f t="shared" si="7"/>
        <v>0</v>
      </c>
      <c r="AI37" s="7">
        <f>(גיליון3!AH37&gt;0)*H37/(AG37+1)</f>
        <v>0</v>
      </c>
      <c r="AJ37" s="7">
        <f>AND(גיליון3!AJ37&gt;0,גיליון3!AJ37=AI37)*גיליון3!AJ37</f>
        <v>0</v>
      </c>
      <c r="AK37" s="7">
        <f t="shared" si="8"/>
        <v>0</v>
      </c>
      <c r="AM37" s="7">
        <f>(גיליון3!AL37&gt;0)*H37/(AK37+1)</f>
        <v>0</v>
      </c>
      <c r="AN37" s="7">
        <f>AND(גיליון3!AN37&gt;0,גיליון3!AN37=AM37)*גיליון3!AN37</f>
        <v>0</v>
      </c>
      <c r="AO37" s="7">
        <f t="shared" si="9"/>
        <v>0</v>
      </c>
      <c r="AQ37" s="7">
        <f>(גיליון3!AP37&gt;0)*H37/(AO37+1)</f>
        <v>0</v>
      </c>
      <c r="AR37" s="7">
        <f>AND(גיליון3!AR37&gt;0,גיליון3!AR37=AQ37)*גיליון3!AR37</f>
        <v>0</v>
      </c>
      <c r="AS37" s="7">
        <f t="shared" si="10"/>
        <v>0</v>
      </c>
      <c r="AU37" s="7">
        <f>(גיליון3!AT37&gt;0)*H37/(AS37+1)</f>
        <v>0</v>
      </c>
      <c r="AV37" s="7">
        <f>AND(גיליון3!AV37&gt;0,גיליון3!AV37=AU37)*גיליון3!AV37</f>
        <v>0</v>
      </c>
      <c r="AW37" s="7">
        <f t="shared" si="11"/>
        <v>0</v>
      </c>
      <c r="AX37" s="7">
        <f>גיליון1!C37</f>
        <v>0</v>
      </c>
      <c r="AY37" s="7">
        <f t="shared" si="12"/>
        <v>0</v>
      </c>
      <c r="AZ37" s="7">
        <f t="shared" si="13"/>
        <v>0</v>
      </c>
      <c r="BA37" s="8">
        <f t="shared" si="14"/>
        <v>0</v>
      </c>
      <c r="BB37" s="7">
        <f t="shared" si="15"/>
        <v>0</v>
      </c>
      <c r="BC37" s="7">
        <f t="shared" si="16"/>
        <v>0</v>
      </c>
    </row>
    <row r="38" spans="1:55" ht="13.5" customHeight="1" x14ac:dyDescent="0.2">
      <c r="A38" s="7">
        <f>גיליון1!A38</f>
        <v>0</v>
      </c>
      <c r="B38" s="7">
        <f>גיליון1!B38</f>
        <v>0</v>
      </c>
      <c r="D38" s="7">
        <f>(גיליון3!D38&lt;B38)*B38</f>
        <v>0</v>
      </c>
      <c r="F38" s="8">
        <f>INT(D38/גיליון3!H38)</f>
        <v>0</v>
      </c>
      <c r="G38" s="7">
        <f>גיליון1!C38</f>
        <v>0</v>
      </c>
      <c r="H38" s="7">
        <f t="shared" si="0"/>
        <v>0</v>
      </c>
      <c r="I38" s="7">
        <f t="shared" si="1"/>
        <v>0</v>
      </c>
      <c r="K38" s="9">
        <f>(גיליון3!J38&gt;0)*H38/(I38+1)</f>
        <v>0</v>
      </c>
      <c r="L38" s="7">
        <f>AND(גיליון3!L38&gt;0,גיליון3!L38=K38)*גיליון3!L38</f>
        <v>0</v>
      </c>
      <c r="M38" s="7">
        <f t="shared" si="2"/>
        <v>0</v>
      </c>
      <c r="O38" s="7">
        <f>(גיליון3!N38&gt;0)*H38/(M38+1)</f>
        <v>0</v>
      </c>
      <c r="P38" s="7">
        <f>AND(גיליון3!P38&gt;0,גיליון3!P38=O38)*גיליון3!P38</f>
        <v>0</v>
      </c>
      <c r="Q38" s="7">
        <f t="shared" si="3"/>
        <v>0</v>
      </c>
      <c r="S38" s="7">
        <f>(גיליון3!R38&gt;0)*H38/(Q38+1)</f>
        <v>0</v>
      </c>
      <c r="T38" s="7">
        <f>AND(גיליון3!T38&gt;0,גיליון3!T38=S38)*גיליון3!T38</f>
        <v>0</v>
      </c>
      <c r="U38" s="7">
        <f t="shared" si="4"/>
        <v>0</v>
      </c>
      <c r="W38" s="7">
        <f>(גיליון3!V38&gt;0)*H38/(U38+1)</f>
        <v>0</v>
      </c>
      <c r="X38" s="7">
        <f>AND(גיליון3!X38&gt;0,גיליון3!X38=W38)*גיליון3!X38</f>
        <v>0</v>
      </c>
      <c r="Y38" s="7">
        <f t="shared" si="5"/>
        <v>0</v>
      </c>
      <c r="AA38" s="7">
        <f>(גיליון3!Z38&gt;0)*H38/(Y38+1)</f>
        <v>0</v>
      </c>
      <c r="AB38" s="7">
        <f>AND(גיליון3!AB38&gt;0,גיליון3!AB38=AA38)*גיליון3!AB38</f>
        <v>0</v>
      </c>
      <c r="AC38" s="7">
        <f t="shared" si="6"/>
        <v>0</v>
      </c>
      <c r="AE38" s="7">
        <f>(גיליון3!AD38&gt;0)*H38/(AC38+1)</f>
        <v>0</v>
      </c>
      <c r="AF38" s="7">
        <f>AND(גיליון3!AF38&gt;0,גיליון3!AF38=AE38)*גיליון3!AF38</f>
        <v>0</v>
      </c>
      <c r="AG38" s="7">
        <f t="shared" si="7"/>
        <v>0</v>
      </c>
      <c r="AI38" s="7">
        <f>(גיליון3!AH38&gt;0)*H38/(AG38+1)</f>
        <v>0</v>
      </c>
      <c r="AJ38" s="7">
        <f>AND(גיליון3!AJ38&gt;0,גיליון3!AJ38=AI38)*גיליון3!AJ38</f>
        <v>0</v>
      </c>
      <c r="AK38" s="7">
        <f t="shared" si="8"/>
        <v>0</v>
      </c>
      <c r="AM38" s="7">
        <f>(גיליון3!AL38&gt;0)*H38/(AK38+1)</f>
        <v>0</v>
      </c>
      <c r="AN38" s="7">
        <f>AND(גיליון3!AN38&gt;0,גיליון3!AN38=AM38)*גיליון3!AN38</f>
        <v>0</v>
      </c>
      <c r="AO38" s="7">
        <f t="shared" si="9"/>
        <v>0</v>
      </c>
      <c r="AQ38" s="7">
        <f>(גיליון3!AP38&gt;0)*H38/(AO38+1)</f>
        <v>0</v>
      </c>
      <c r="AR38" s="7">
        <f>AND(גיליון3!AR38&gt;0,גיליון3!AR38=AQ38)*גיליון3!AR38</f>
        <v>0</v>
      </c>
      <c r="AS38" s="7">
        <f t="shared" si="10"/>
        <v>0</v>
      </c>
      <c r="AU38" s="7">
        <f>(גיליון3!AT38&gt;0)*H38/(AS38+1)</f>
        <v>0</v>
      </c>
      <c r="AV38" s="7">
        <f>AND(גיליון3!AV38&gt;0,גיליון3!AV38=AU38)*גיליון3!AV38</f>
        <v>0</v>
      </c>
      <c r="AW38" s="7">
        <f t="shared" si="11"/>
        <v>0</v>
      </c>
      <c r="AX38" s="7">
        <f>גיליון1!C38</f>
        <v>0</v>
      </c>
      <c r="AY38" s="7">
        <f t="shared" si="12"/>
        <v>0</v>
      </c>
      <c r="AZ38" s="7">
        <f t="shared" si="13"/>
        <v>0</v>
      </c>
      <c r="BA38" s="8">
        <f t="shared" si="14"/>
        <v>0</v>
      </c>
      <c r="BB38" s="7">
        <f t="shared" si="15"/>
        <v>0</v>
      </c>
      <c r="BC38" s="7">
        <f t="shared" si="16"/>
        <v>0</v>
      </c>
    </row>
    <row r="39" spans="1:55" ht="13.5" customHeight="1" x14ac:dyDescent="0.2">
      <c r="A39" s="7">
        <f>גיליון1!A39</f>
        <v>0</v>
      </c>
      <c r="B39" s="7">
        <f>גיליון1!B39</f>
        <v>0</v>
      </c>
      <c r="D39" s="7">
        <f>(גיליון3!D39&lt;B39)*B39</f>
        <v>0</v>
      </c>
      <c r="F39" s="8">
        <f>INT(D39/גיליון3!H39)</f>
        <v>0</v>
      </c>
      <c r="G39" s="7">
        <f>גיליון1!C39</f>
        <v>0</v>
      </c>
      <c r="H39" s="7">
        <f t="shared" si="0"/>
        <v>0</v>
      </c>
      <c r="I39" s="7">
        <f t="shared" si="1"/>
        <v>0</v>
      </c>
      <c r="K39" s="9">
        <f>(גיליון3!J39&gt;0)*H39/(I39+1)</f>
        <v>0</v>
      </c>
      <c r="L39" s="7">
        <f>AND(גיליון3!L39&gt;0,גיליון3!L39=K39)*גיליון3!L39</f>
        <v>0</v>
      </c>
      <c r="M39" s="7">
        <f t="shared" si="2"/>
        <v>0</v>
      </c>
      <c r="O39" s="7">
        <f>(גיליון3!N39&gt;0)*H39/(M39+1)</f>
        <v>0</v>
      </c>
      <c r="P39" s="7">
        <f>AND(גיליון3!P39&gt;0,גיליון3!P39=O39)*גיליון3!P39</f>
        <v>0</v>
      </c>
      <c r="Q39" s="7">
        <f t="shared" si="3"/>
        <v>0</v>
      </c>
      <c r="S39" s="7">
        <f>(גיליון3!R39&gt;0)*H39/(Q39+1)</f>
        <v>0</v>
      </c>
      <c r="T39" s="7">
        <f>AND(גיליון3!T39&gt;0,גיליון3!T39=S39)*גיליון3!T39</f>
        <v>0</v>
      </c>
      <c r="U39" s="7">
        <f t="shared" si="4"/>
        <v>0</v>
      </c>
      <c r="W39" s="7">
        <f>(גיליון3!V39&gt;0)*H39/(U39+1)</f>
        <v>0</v>
      </c>
      <c r="X39" s="7">
        <f>AND(גיליון3!X39&gt;0,גיליון3!X39=W39)*גיליון3!X39</f>
        <v>0</v>
      </c>
      <c r="Y39" s="7">
        <f t="shared" si="5"/>
        <v>0</v>
      </c>
      <c r="AA39" s="7">
        <f>(גיליון3!Z39&gt;0)*H39/(Y39+1)</f>
        <v>0</v>
      </c>
      <c r="AB39" s="7">
        <f>AND(גיליון3!AB39&gt;0,גיליון3!AB39=AA39)*גיליון3!AB39</f>
        <v>0</v>
      </c>
      <c r="AC39" s="7">
        <f t="shared" si="6"/>
        <v>0</v>
      </c>
      <c r="AE39" s="7">
        <f>(גיליון3!AD39&gt;0)*H39/(AC39+1)</f>
        <v>0</v>
      </c>
      <c r="AF39" s="7">
        <f>AND(גיליון3!AF39&gt;0,גיליון3!AF39=AE39)*גיליון3!AF39</f>
        <v>0</v>
      </c>
      <c r="AG39" s="7">
        <f t="shared" si="7"/>
        <v>0</v>
      </c>
      <c r="AI39" s="7">
        <f>(גיליון3!AH39&gt;0)*H39/(AG39+1)</f>
        <v>0</v>
      </c>
      <c r="AJ39" s="7">
        <f>AND(גיליון3!AJ39&gt;0,גיליון3!AJ39=AI39)*גיליון3!AJ39</f>
        <v>0</v>
      </c>
      <c r="AK39" s="7">
        <f t="shared" si="8"/>
        <v>0</v>
      </c>
      <c r="AM39" s="7">
        <f>(גיליון3!AL39&gt;0)*H39/(AK39+1)</f>
        <v>0</v>
      </c>
      <c r="AN39" s="7">
        <f>AND(גיליון3!AN39&gt;0,גיליון3!AN39=AM39)*גיליון3!AN39</f>
        <v>0</v>
      </c>
      <c r="AO39" s="7">
        <f t="shared" si="9"/>
        <v>0</v>
      </c>
      <c r="AQ39" s="7">
        <f>(גיליון3!AP39&gt;0)*H39/(AO39+1)</f>
        <v>0</v>
      </c>
      <c r="AR39" s="7">
        <f>AND(גיליון3!AR39&gt;0,גיליון3!AR39=AQ39)*גיליון3!AR39</f>
        <v>0</v>
      </c>
      <c r="AS39" s="7">
        <f t="shared" si="10"/>
        <v>0</v>
      </c>
      <c r="AU39" s="7">
        <f>(גיליון3!AT39&gt;0)*H39/(AS39+1)</f>
        <v>0</v>
      </c>
      <c r="AV39" s="7">
        <f>AND(גיליון3!AV39&gt;0,גיליון3!AV39=AU39)*גיליון3!AV39</f>
        <v>0</v>
      </c>
      <c r="AW39" s="7">
        <f t="shared" si="11"/>
        <v>0</v>
      </c>
      <c r="AX39" s="7">
        <f>גיליון1!C39</f>
        <v>0</v>
      </c>
      <c r="AY39" s="7">
        <f t="shared" si="12"/>
        <v>0</v>
      </c>
      <c r="AZ39" s="7">
        <f t="shared" si="13"/>
        <v>0</v>
      </c>
      <c r="BA39" s="8">
        <f t="shared" si="14"/>
        <v>0</v>
      </c>
      <c r="BB39" s="7">
        <f t="shared" si="15"/>
        <v>0</v>
      </c>
      <c r="BC39" s="7">
        <f t="shared" si="16"/>
        <v>0</v>
      </c>
    </row>
    <row r="40" spans="1:55" ht="13.5" customHeight="1" x14ac:dyDescent="0.2">
      <c r="A40" s="7" t="str">
        <f>גיליון1!A40</f>
        <v>סה"כ</v>
      </c>
      <c r="B40" s="7">
        <f>גיליון1!B40</f>
        <v>4192654</v>
      </c>
      <c r="D40" s="7">
        <f>SUM(D2:D39)</f>
        <v>4017890</v>
      </c>
      <c r="F40" s="7">
        <f>SUM(F2:F39)</f>
        <v>116</v>
      </c>
      <c r="H40" s="7">
        <f t="shared" ref="H40:I40" si="17">SUM(H2:H39)</f>
        <v>4017890</v>
      </c>
      <c r="I40" s="7">
        <f t="shared" si="17"/>
        <v>116</v>
      </c>
      <c r="L40" s="8"/>
      <c r="M40" s="7">
        <f>SUM(M2:M39)</f>
        <v>117</v>
      </c>
      <c r="Q40" s="7">
        <f>SUM(Q2:Q39)</f>
        <v>118</v>
      </c>
      <c r="U40" s="7">
        <f>SUM(U2:U39)</f>
        <v>119</v>
      </c>
      <c r="Y40" s="7">
        <f>SUM(Y2:Y39)</f>
        <v>120</v>
      </c>
      <c r="AC40" s="7">
        <f>SUM(AC2:AC39)</f>
        <v>120</v>
      </c>
      <c r="AG40" s="7">
        <f>SUM(AG2:AG39)</f>
        <v>120</v>
      </c>
      <c r="AK40" s="7">
        <f>SUM(AK2:AK39)</f>
        <v>120</v>
      </c>
      <c r="AO40" s="7">
        <f>SUM(AO2:AO39)</f>
        <v>120</v>
      </c>
      <c r="AS40" s="7">
        <f>SUM(AS2:AS39)</f>
        <v>120</v>
      </c>
      <c r="AW40" s="7">
        <f>SUM(AW2:AW39)</f>
        <v>120</v>
      </c>
      <c r="AZ40" s="7">
        <f>SUM(AZ2:AZ39)</f>
        <v>116</v>
      </c>
      <c r="BC40" s="7">
        <f>SUM(BC2:BC39)</f>
        <v>120</v>
      </c>
    </row>
    <row r="41" spans="1:55" ht="13.5" customHeight="1" x14ac:dyDescent="0.2">
      <c r="K41" s="8"/>
      <c r="O41" s="8"/>
      <c r="S41" s="8"/>
      <c r="W41" s="8"/>
      <c r="AA41" s="8"/>
      <c r="AE41" s="8"/>
      <c r="AI41" s="8"/>
      <c r="AM41" s="8"/>
      <c r="AQ41" s="8"/>
      <c r="AU41" s="8"/>
    </row>
    <row r="42" spans="1:55" ht="13.5" customHeight="1" x14ac:dyDescent="0.2">
      <c r="D42" s="7">
        <f>D40/B40</f>
        <v>0.95831661758876363</v>
      </c>
      <c r="K42" s="8"/>
      <c r="O42" s="8"/>
      <c r="S42" s="8"/>
      <c r="W42" s="8"/>
      <c r="AA42" s="8"/>
      <c r="AE42" s="8"/>
      <c r="AI42" s="8"/>
      <c r="AM42" s="8"/>
      <c r="AQ42" s="8"/>
      <c r="AU42" s="8"/>
    </row>
    <row r="43" spans="1:55" ht="13.5" customHeight="1" x14ac:dyDescent="0.2">
      <c r="K43" s="8"/>
      <c r="O43" s="8"/>
      <c r="S43" s="8"/>
      <c r="W43" s="8"/>
      <c r="AA43" s="8"/>
      <c r="AE43" s="8"/>
      <c r="AI43" s="8"/>
      <c r="AM43" s="8"/>
      <c r="AQ43" s="8"/>
      <c r="AU43" s="8"/>
    </row>
    <row r="44" spans="1:55" ht="13.5" customHeight="1" x14ac:dyDescent="0.2">
      <c r="K44" s="8"/>
      <c r="O44" s="8"/>
      <c r="S44" s="8"/>
      <c r="W44" s="8"/>
      <c r="AA44" s="8"/>
      <c r="AE44" s="8"/>
      <c r="AI44" s="8"/>
      <c r="AM44" s="8"/>
      <c r="AQ44" s="8"/>
      <c r="AU44" s="8"/>
    </row>
    <row r="45" spans="1:55" ht="13.5" customHeight="1" x14ac:dyDescent="0.2">
      <c r="K45" s="8"/>
      <c r="O45" s="8"/>
      <c r="S45" s="8"/>
      <c r="W45" s="8"/>
      <c r="AA45" s="8"/>
      <c r="AE45" s="8"/>
      <c r="AI45" s="8"/>
      <c r="AM45" s="8"/>
      <c r="AQ45" s="8"/>
      <c r="AU45" s="8"/>
    </row>
    <row r="46" spans="1:55" ht="13.5" customHeight="1" x14ac:dyDescent="0.2">
      <c r="K46" s="8"/>
      <c r="O46" s="8"/>
      <c r="S46" s="8"/>
      <c r="W46" s="8"/>
      <c r="AA46" s="8"/>
      <c r="AE46" s="8"/>
      <c r="AI46" s="8"/>
      <c r="AM46" s="8"/>
      <c r="AQ46" s="8"/>
      <c r="AU46" s="8"/>
    </row>
    <row r="47" spans="1:55" ht="13.5" customHeight="1" x14ac:dyDescent="0.2">
      <c r="K47" s="8"/>
      <c r="O47" s="8"/>
      <c r="S47" s="8"/>
      <c r="W47" s="8"/>
      <c r="AA47" s="8"/>
      <c r="AE47" s="8"/>
      <c r="AI47" s="8"/>
      <c r="AM47" s="8"/>
      <c r="AQ47" s="8"/>
      <c r="AU47" s="8"/>
    </row>
    <row r="48" spans="1:55" ht="13.5" customHeight="1" x14ac:dyDescent="0.2">
      <c r="K48" s="8"/>
      <c r="O48" s="8"/>
      <c r="S48" s="8"/>
      <c r="W48" s="8"/>
      <c r="AA48" s="8"/>
      <c r="AE48" s="8"/>
      <c r="AI48" s="8"/>
      <c r="AM48" s="8"/>
      <c r="AQ48" s="8"/>
      <c r="AU48" s="8"/>
    </row>
    <row r="49" spans="1:47" ht="13.5" customHeight="1" x14ac:dyDescent="0.2">
      <c r="K49" s="8"/>
      <c r="O49" s="8"/>
      <c r="S49" s="8"/>
      <c r="W49" s="8"/>
      <c r="AA49" s="8"/>
      <c r="AE49" s="8"/>
      <c r="AI49" s="8"/>
      <c r="AM49" s="8"/>
      <c r="AQ49" s="8"/>
      <c r="AU49" s="8"/>
    </row>
    <row r="50" spans="1:47" ht="13.5" customHeight="1" x14ac:dyDescent="0.2">
      <c r="K50" s="8"/>
      <c r="O50" s="8"/>
      <c r="S50" s="8"/>
      <c r="W50" s="8"/>
      <c r="AA50" s="8"/>
      <c r="AE50" s="8"/>
      <c r="AI50" s="8"/>
      <c r="AM50" s="8"/>
      <c r="AQ50" s="8"/>
      <c r="AU50" s="8"/>
    </row>
    <row r="51" spans="1:47" ht="13.5" customHeight="1" x14ac:dyDescent="0.2">
      <c r="A51" s="7" t="str">
        <f>גיליון1!A1</f>
        <v>רשימה</v>
      </c>
      <c r="B51" s="7" t="str">
        <f>גיליון1!B1</f>
        <v>קולות</v>
      </c>
      <c r="C51" s="1" t="s">
        <v>6</v>
      </c>
      <c r="D51" s="1" t="s">
        <v>10</v>
      </c>
      <c r="E51" s="1" t="s">
        <v>11</v>
      </c>
      <c r="F51" s="1" t="s">
        <v>39</v>
      </c>
      <c r="G51" s="1" t="s">
        <v>15</v>
      </c>
      <c r="H51" s="1" t="s">
        <v>16</v>
      </c>
      <c r="I51" s="1" t="s">
        <v>17</v>
      </c>
      <c r="J51" s="1" t="s">
        <v>18</v>
      </c>
      <c r="K51" s="1" t="s">
        <v>15</v>
      </c>
      <c r="L51" s="1" t="s">
        <v>19</v>
      </c>
      <c r="M51" s="1" t="s">
        <v>17</v>
      </c>
      <c r="N51" s="1" t="s">
        <v>18</v>
      </c>
      <c r="O51" s="1" t="s">
        <v>15</v>
      </c>
      <c r="P51" s="1" t="s">
        <v>20</v>
      </c>
      <c r="Q51" s="1" t="s">
        <v>17</v>
      </c>
      <c r="R51" s="1" t="s">
        <v>18</v>
      </c>
      <c r="S51" s="1" t="s">
        <v>15</v>
      </c>
      <c r="T51" s="1" t="s">
        <v>21</v>
      </c>
      <c r="U51" s="1" t="s">
        <v>17</v>
      </c>
      <c r="V51" s="1" t="s">
        <v>18</v>
      </c>
      <c r="W51" s="1" t="s">
        <v>15</v>
      </c>
      <c r="X51" s="1" t="s">
        <v>22</v>
      </c>
      <c r="Y51" s="1" t="s">
        <v>17</v>
      </c>
      <c r="Z51" s="1" t="s">
        <v>18</v>
      </c>
      <c r="AA51" s="1" t="s">
        <v>15</v>
      </c>
      <c r="AB51" s="1" t="s">
        <v>23</v>
      </c>
      <c r="AC51" s="1" t="s">
        <v>17</v>
      </c>
      <c r="AD51" s="1" t="s">
        <v>18</v>
      </c>
      <c r="AE51" s="1" t="s">
        <v>15</v>
      </c>
      <c r="AF51" s="1" t="s">
        <v>24</v>
      </c>
      <c r="AG51" s="1" t="s">
        <v>17</v>
      </c>
      <c r="AH51" s="1" t="s">
        <v>18</v>
      </c>
      <c r="AI51" s="1" t="s">
        <v>15</v>
      </c>
      <c r="AJ51" s="1" t="s">
        <v>25</v>
      </c>
      <c r="AK51" s="1" t="s">
        <v>17</v>
      </c>
      <c r="AL51" s="1" t="s">
        <v>18</v>
      </c>
      <c r="AM51" s="1" t="s">
        <v>15</v>
      </c>
      <c r="AN51" s="1" t="s">
        <v>26</v>
      </c>
      <c r="AO51" s="1" t="s">
        <v>17</v>
      </c>
      <c r="AP51" s="1" t="s">
        <v>18</v>
      </c>
      <c r="AQ51" s="1" t="s">
        <v>15</v>
      </c>
      <c r="AR51" s="1" t="s">
        <v>27</v>
      </c>
      <c r="AS51" s="1" t="s">
        <v>17</v>
      </c>
      <c r="AT51" s="1" t="s">
        <v>18</v>
      </c>
      <c r="AU51" s="8"/>
    </row>
    <row r="52" spans="1:47" ht="13.5" customHeight="1" x14ac:dyDescent="0.2">
      <c r="A52" s="7" t="str">
        <f>גיליון1!A2</f>
        <v>הבית היהודי</v>
      </c>
      <c r="B52" s="7">
        <f>גיליון1!B2</f>
        <v>283559</v>
      </c>
      <c r="C52" s="7">
        <f>גיליון1!G2</f>
        <v>3.2500000000000001E-2</v>
      </c>
      <c r="D52" s="8">
        <f>IF(B52&lt;גיליון3!D2,0,B52)</f>
        <v>283559</v>
      </c>
      <c r="E52" s="7">
        <f>גיליון2!D90/גיליון1!H2</f>
        <v>33482.416666666664</v>
      </c>
      <c r="F52" s="8">
        <f>INT(D52/גיליון3!H2)</f>
        <v>8</v>
      </c>
      <c r="G52" s="7">
        <f>E53-F90</f>
        <v>4</v>
      </c>
      <c r="H52" s="7">
        <f>IF(גיליון3!G52&gt;0,D52/גיליון3!H2-F52,0)</f>
        <v>0.46889287660936496</v>
      </c>
      <c r="I52" s="8">
        <f>IF(H52=0,0,IF(גיליון3!I52=H52,H52,0))</f>
        <v>0</v>
      </c>
      <c r="J52" s="7">
        <f t="shared" ref="J52:J89" si="18">IF(I52=0,F52,F52+1)</f>
        <v>8</v>
      </c>
      <c r="K52" s="7">
        <f>E53-J90</f>
        <v>3</v>
      </c>
      <c r="L52" s="7">
        <f>IF(גיליון3!K52&gt;0,D52/גיליון3!H2-J52,0)</f>
        <v>0.46889287660936496</v>
      </c>
      <c r="M52" s="8">
        <f>IF(L52=0,0,IF(גיליון3!M52=L52,L52,0))</f>
        <v>0</v>
      </c>
      <c r="N52" s="7">
        <f t="shared" ref="N52:N89" si="19">IF(M52=0,J52,J52+1)</f>
        <v>8</v>
      </c>
      <c r="O52" s="7">
        <f>E53-N90</f>
        <v>2</v>
      </c>
      <c r="P52" s="7">
        <f>IF(גיליון3!O52&gt;0,D52/גיליון3!H2-N52,0)</f>
        <v>0.46889287660936496</v>
      </c>
      <c r="Q52" s="8">
        <f>IF(P52=0,0,IF(גיליון3!Q52=P52,P52,0))</f>
        <v>0.46889287660936496</v>
      </c>
      <c r="R52" s="7">
        <f t="shared" ref="R52:R89" si="20">IF(Q52=0,N52,N52+1)</f>
        <v>9</v>
      </c>
      <c r="S52" s="7">
        <f>E53-R90</f>
        <v>1</v>
      </c>
      <c r="T52" s="8">
        <f>IF(גיליון3!S52&gt;0,D52/גיליון3!H2-R52,0)</f>
        <v>-0.53110712339063504</v>
      </c>
      <c r="U52" s="8">
        <f>IF(T52=0,0,IF(גיליון3!U52=T52,T52,0))</f>
        <v>0</v>
      </c>
      <c r="V52" s="7">
        <f t="shared" ref="V52:V89" si="21">IF(U52=0,R52,R52+1)</f>
        <v>9</v>
      </c>
      <c r="W52" s="7">
        <f>E53-V90</f>
        <v>0</v>
      </c>
      <c r="X52" s="8">
        <f>IF(גיליון3!W52&gt;0,D52/גיליון3!H2-V52,0)</f>
        <v>0</v>
      </c>
      <c r="Y52" s="8">
        <f>IF(X52=0,0,IF(גיליון3!Y52=X52,X52,0))</f>
        <v>0</v>
      </c>
      <c r="Z52" s="7">
        <f t="shared" ref="Z52:Z89" si="22">IF(Y52=0,V52,V52+1)</f>
        <v>9</v>
      </c>
      <c r="AA52" s="7">
        <f>E53-Z90</f>
        <v>0</v>
      </c>
      <c r="AB52" s="8">
        <f>IF(גיליון3!AA52&gt;0,D52/גיליון3!H2-Z52,0)</f>
        <v>0</v>
      </c>
      <c r="AC52" s="8">
        <f>IF(AB52=0,0,IF(גיליון3!AC52=AB52,AB52,0))</f>
        <v>0</v>
      </c>
      <c r="AD52" s="7">
        <f t="shared" ref="AD52:AD89" si="23">IF(AC52=0,Z52,Z52+1)</f>
        <v>9</v>
      </c>
      <c r="AE52" s="7">
        <f>E53-AD90</f>
        <v>0</v>
      </c>
      <c r="AF52" s="8">
        <f>IF(גיליון3!AE52&gt;0,D52/גיליון3!H2-AD52,0)</f>
        <v>0</v>
      </c>
      <c r="AG52" s="8">
        <f>IF(AF52=0,0,IF(גיליון3!AG52=AF52,AF52,0))</f>
        <v>0</v>
      </c>
      <c r="AH52" s="7">
        <f t="shared" ref="AH52:AH89" si="24">IF(AG52=0,AD52,AD52+1)</f>
        <v>9</v>
      </c>
      <c r="AI52" s="7">
        <f>E53-AH90</f>
        <v>0</v>
      </c>
      <c r="AJ52" s="8">
        <f>IF(גיליון3!AI52&gt;0,D52/גיליון3!H2-AH52,0)</f>
        <v>0</v>
      </c>
      <c r="AK52" s="8">
        <f>IF(AJ52=0,0,IF(גיליון3!AK52=AJ52,AJ52,0))</f>
        <v>0</v>
      </c>
      <c r="AL52" s="7">
        <f t="shared" ref="AL52:AL89" si="25">IF(AK52=0,AH52,AH52+1)</f>
        <v>9</v>
      </c>
      <c r="AM52" s="7">
        <f>E53-AL90</f>
        <v>0</v>
      </c>
      <c r="AN52" s="8">
        <f>IF(גיליון3!AM52&gt;0,D52/גיליון3!H2-AL52,0)</f>
        <v>0</v>
      </c>
      <c r="AO52" s="8">
        <f>IF(AN52=0,0,IF(גיליון3!AO52=AN52,AN52,0))</f>
        <v>0</v>
      </c>
      <c r="AP52" s="7">
        <f t="shared" ref="AP52:AP89" si="26">IF(AO52=0,AL52,AL52+1)</f>
        <v>9</v>
      </c>
      <c r="AQ52" s="7">
        <f>E53-AP90</f>
        <v>0</v>
      </c>
      <c r="AR52" s="8">
        <f>IF(גיליון3!AQ52&gt;0,D52/גיליון3!H2-AP52,0)</f>
        <v>0</v>
      </c>
      <c r="AS52" s="8">
        <f>IF(AR52=0,0,IF(גיליון3!AS52=AR52,AR52,0))</f>
        <v>0</v>
      </c>
      <c r="AT52" s="7">
        <f t="shared" ref="AT52:AT89" si="27">IF(AS52=0,AP52,AP52+1)</f>
        <v>9</v>
      </c>
    </row>
    <row r="53" spans="1:47" ht="13.5" customHeight="1" x14ac:dyDescent="0.2">
      <c r="A53" s="7" t="str">
        <f>גיליון1!A3</f>
        <v>הליכוד</v>
      </c>
      <c r="B53" s="7">
        <f>גיליון1!B3</f>
        <v>984966</v>
      </c>
      <c r="C53" s="7">
        <f>B90*C52</f>
        <v>136261.255</v>
      </c>
      <c r="D53" s="8">
        <f>IF(B53&lt;גיליון3!D3,0,B53)</f>
        <v>984966</v>
      </c>
      <c r="E53" s="7">
        <f>גיליון1!H2</f>
        <v>120</v>
      </c>
      <c r="F53" s="8">
        <f>INT(D53/גיליון3!H3)</f>
        <v>29</v>
      </c>
      <c r="H53" s="7">
        <f>IF(גיליון3!G53&gt;0,D53/גיליון3!H3-F53,0)</f>
        <v>0.4174106309530643</v>
      </c>
      <c r="I53" s="8">
        <f>IF(H53=0,0,IF(גיליון3!I53=H53,H53,0))</f>
        <v>0</v>
      </c>
      <c r="J53" s="7">
        <f t="shared" si="18"/>
        <v>29</v>
      </c>
      <c r="K53" s="8"/>
      <c r="L53" s="7">
        <f>IF(גיליון3!K53&gt;0,D53/גיליון3!H3-J53,0)</f>
        <v>0.4174106309530643</v>
      </c>
      <c r="M53" s="8">
        <f>IF(L53=0,0,IF(גיליון3!M53=L53,L53,0))</f>
        <v>0</v>
      </c>
      <c r="N53" s="7">
        <f t="shared" si="19"/>
        <v>29</v>
      </c>
      <c r="O53" s="8"/>
      <c r="P53" s="7">
        <f>IF(גיליון3!O53&gt;0,D53/גיליון3!H3-N53,0)</f>
        <v>0.4174106309530643</v>
      </c>
      <c r="Q53" s="8">
        <f>IF(P53=0,0,IF(גיליון3!Q53=P53,P53,0))</f>
        <v>0</v>
      </c>
      <c r="R53" s="7">
        <f t="shared" si="20"/>
        <v>29</v>
      </c>
      <c r="S53" s="8"/>
      <c r="T53" s="8">
        <f>IF(גיליון3!S53&gt;0,D53/גיליון3!H3-R53,0)</f>
        <v>0.4174106309530643</v>
      </c>
      <c r="U53" s="8">
        <f>IF(T53=0,0,IF(גיליון3!U53=T53,T53,0))</f>
        <v>0</v>
      </c>
      <c r="V53" s="7">
        <f t="shared" si="21"/>
        <v>29</v>
      </c>
      <c r="W53" s="8"/>
      <c r="X53" s="8">
        <f>IF(גיליון3!W53&gt;0,D53/גיליון3!H3-V53,0)</f>
        <v>0</v>
      </c>
      <c r="Y53" s="8">
        <f>IF(X53=0,0,IF(גיליון3!Y53=X53,X53,0))</f>
        <v>0</v>
      </c>
      <c r="Z53" s="7">
        <f t="shared" si="22"/>
        <v>29</v>
      </c>
      <c r="AA53" s="8"/>
      <c r="AB53" s="8">
        <f>IF(גיליון3!AA53&gt;0,D53/גיליון3!H3-Z53,0)</f>
        <v>0</v>
      </c>
      <c r="AC53" s="8">
        <f>IF(AB53=0,0,IF(גיליון3!AC53=AB53,AB53,0))</f>
        <v>0</v>
      </c>
      <c r="AD53" s="7">
        <f t="shared" si="23"/>
        <v>29</v>
      </c>
      <c r="AE53" s="8"/>
      <c r="AF53" s="8">
        <f>IF(גיליון3!AE53&gt;0,D53/גיליון3!H3-AD53,0)</f>
        <v>0</v>
      </c>
      <c r="AG53" s="8">
        <f>IF(AF53=0,0,IF(גיליון3!AG53=AF53,AF53,0))</f>
        <v>0</v>
      </c>
      <c r="AH53" s="7">
        <f t="shared" si="24"/>
        <v>29</v>
      </c>
      <c r="AI53" s="8"/>
      <c r="AJ53" s="8">
        <f>IF(גיליון3!AI53&gt;0,D53/גיליון3!H3-AH53,0)</f>
        <v>0</v>
      </c>
      <c r="AK53" s="8">
        <f>IF(AJ53=0,0,IF(גיליון3!AK53=AJ53,AJ53,0))</f>
        <v>0</v>
      </c>
      <c r="AL53" s="7">
        <f t="shared" si="25"/>
        <v>29</v>
      </c>
      <c r="AM53" s="8"/>
      <c r="AN53" s="8">
        <f>IF(גיליון3!AM53&gt;0,D53/גיליון3!H3-AL53,0)</f>
        <v>0</v>
      </c>
      <c r="AO53" s="8">
        <f>IF(AN53=0,0,IF(גיליון3!AO53=AN53,AN53,0))</f>
        <v>0</v>
      </c>
      <c r="AP53" s="7">
        <f t="shared" si="26"/>
        <v>29</v>
      </c>
      <c r="AQ53" s="8"/>
      <c r="AR53" s="8">
        <f>IF(גיליון3!AQ53&gt;0,D53/גיליון3!H3-AP53,0)</f>
        <v>0</v>
      </c>
      <c r="AS53" s="8">
        <f>IF(AR53=0,0,IF(גיליון3!AS53=AR53,AR53,0))</f>
        <v>0</v>
      </c>
      <c r="AT53" s="7">
        <f t="shared" si="27"/>
        <v>29</v>
      </c>
      <c r="AU53" s="8"/>
    </row>
    <row r="54" spans="1:47" ht="13.5" customHeight="1" x14ac:dyDescent="0.2">
      <c r="A54" s="7" t="str">
        <f>גיליון1!A4</f>
        <v>יש עתיד</v>
      </c>
      <c r="B54" s="7">
        <f>גיליון1!B4</f>
        <v>370850</v>
      </c>
      <c r="D54" s="8">
        <f>IF(B54&lt;גיליון3!D4,0,B54)</f>
        <v>370850</v>
      </c>
      <c r="F54" s="8">
        <f>INT(D54/גיליון3!H4)</f>
        <v>11</v>
      </c>
      <c r="H54" s="7">
        <f>IF(גיליון3!G54&gt;0,D54/גיליון3!H4-F54,0)</f>
        <v>7.5962756571236412E-2</v>
      </c>
      <c r="I54" s="8">
        <f>IF(H54=0,0,IF(גיליון3!I54=H54,H54,0))</f>
        <v>0</v>
      </c>
      <c r="J54" s="7">
        <f t="shared" si="18"/>
        <v>11</v>
      </c>
      <c r="K54" s="8"/>
      <c r="L54" s="7">
        <f>IF(גיליון3!K54&gt;0,D54/גיליון3!H4-J54,0)</f>
        <v>7.5962756571236412E-2</v>
      </c>
      <c r="M54" s="8">
        <f>IF(L54=0,0,IF(גיליון3!M54=L54,L54,0))</f>
        <v>0</v>
      </c>
      <c r="N54" s="7">
        <f t="shared" si="19"/>
        <v>11</v>
      </c>
      <c r="O54" s="8"/>
      <c r="P54" s="7">
        <f>IF(גיליון3!O54&gt;0,D54/גיליון3!H4-N54,0)</f>
        <v>7.5962756571236412E-2</v>
      </c>
      <c r="Q54" s="8">
        <f>IF(P54=0,0,IF(גיליון3!Q54=P54,P54,0))</f>
        <v>0</v>
      </c>
      <c r="R54" s="7">
        <f t="shared" si="20"/>
        <v>11</v>
      </c>
      <c r="S54" s="8"/>
      <c r="T54" s="8">
        <f>IF(גיליון3!S54&gt;0,D54/גיליון3!H4-R54,0)</f>
        <v>7.5962756571236412E-2</v>
      </c>
      <c r="U54" s="8">
        <f>IF(T54=0,0,IF(גיליון3!U54=T54,T54,0))</f>
        <v>0</v>
      </c>
      <c r="V54" s="7">
        <f t="shared" si="21"/>
        <v>11</v>
      </c>
      <c r="W54" s="8"/>
      <c r="X54" s="8">
        <f>IF(גיליון3!W54&gt;0,D54/גיליון3!H4-V54,0)</f>
        <v>0</v>
      </c>
      <c r="Y54" s="8">
        <f>IF(X54=0,0,IF(גיליון3!Y54=X54,X54,0))</f>
        <v>0</v>
      </c>
      <c r="Z54" s="7">
        <f t="shared" si="22"/>
        <v>11</v>
      </c>
      <c r="AA54" s="8"/>
      <c r="AB54" s="8">
        <f>IF(גיליון3!AA54&gt;0,D54/גיליון3!H4-Z54,0)</f>
        <v>0</v>
      </c>
      <c r="AC54" s="8">
        <f>IF(AB54=0,0,IF(גיליון3!AC54=AB54,AB54,0))</f>
        <v>0</v>
      </c>
      <c r="AD54" s="7">
        <f t="shared" si="23"/>
        <v>11</v>
      </c>
      <c r="AE54" s="8"/>
      <c r="AF54" s="8">
        <f>IF(גיליון3!AE54&gt;0,D54/גיליון3!H4-AD54,0)</f>
        <v>0</v>
      </c>
      <c r="AG54" s="8">
        <f>IF(AF54=0,0,IF(גיליון3!AG54=AF54,AF54,0))</f>
        <v>0</v>
      </c>
      <c r="AH54" s="7">
        <f t="shared" si="24"/>
        <v>11</v>
      </c>
      <c r="AI54" s="8"/>
      <c r="AJ54" s="8">
        <f>IF(גיליון3!AI54&gt;0,D54/גיליון3!H4-AH54,0)</f>
        <v>0</v>
      </c>
      <c r="AK54" s="8">
        <f>IF(AJ54=0,0,IF(גיליון3!AK54=AJ54,AJ54,0))</f>
        <v>0</v>
      </c>
      <c r="AL54" s="7">
        <f t="shared" si="25"/>
        <v>11</v>
      </c>
      <c r="AM54" s="8"/>
      <c r="AN54" s="8">
        <f>IF(גיליון3!AM54&gt;0,D54/גיליון3!H4-AL54,0)</f>
        <v>0</v>
      </c>
      <c r="AO54" s="8">
        <f>IF(AN54=0,0,IF(גיליון3!AO54=AN54,AN54,0))</f>
        <v>0</v>
      </c>
      <c r="AP54" s="7">
        <f t="shared" si="26"/>
        <v>11</v>
      </c>
      <c r="AQ54" s="8"/>
      <c r="AR54" s="8">
        <f>IF(גיליון3!AQ54&gt;0,D54/גיליון3!H4-AP54,0)</f>
        <v>0</v>
      </c>
      <c r="AS54" s="8">
        <f>IF(AR54=0,0,IF(גיליון3!AS54=AR54,AR54,0))</f>
        <v>0</v>
      </c>
      <c r="AT54" s="7">
        <f t="shared" si="27"/>
        <v>11</v>
      </c>
      <c r="AU54" s="8"/>
    </row>
    <row r="55" spans="1:47" ht="13.5" customHeight="1" x14ac:dyDescent="0.2">
      <c r="A55" s="7" t="str">
        <f>גיליון1!A5</f>
        <v>המחנה הציוני</v>
      </c>
      <c r="B55" s="7">
        <f>גיליון1!B5</f>
        <v>786075</v>
      </c>
      <c r="D55" s="8">
        <f>IF(B55&lt;גיליון3!D5,0,B55)</f>
        <v>786075</v>
      </c>
      <c r="F55" s="8">
        <f>INT(D55/גיליון3!H5)</f>
        <v>23</v>
      </c>
      <c r="H55" s="7">
        <f>IF(גיליון3!G55&gt;0,D55/גיליון3!H5-F55,0)</f>
        <v>0.47724800828295599</v>
      </c>
      <c r="I55" s="8">
        <f>IF(H55=0,0,IF(גיליון3!I55=H55,H55,0))</f>
        <v>0</v>
      </c>
      <c r="J55" s="7">
        <f t="shared" si="18"/>
        <v>23</v>
      </c>
      <c r="K55" s="8"/>
      <c r="L55" s="7">
        <f>IF(גיליון3!K55&gt;0,D55/גיליון3!H5-J55,0)</f>
        <v>0.47724800828295599</v>
      </c>
      <c r="M55" s="8">
        <f>IF(L55=0,0,IF(גיליון3!M55=L55,L55,0))</f>
        <v>0.47724800828295599</v>
      </c>
      <c r="N55" s="7">
        <f t="shared" si="19"/>
        <v>24</v>
      </c>
      <c r="O55" s="8"/>
      <c r="P55" s="7">
        <f>IF(גיליון3!O55&gt;0,D55/גיליון3!H5-N55,0)</f>
        <v>-0.52275199171704401</v>
      </c>
      <c r="Q55" s="8">
        <f>IF(P55=0,0,IF(גיליון3!Q55=P55,P55,0))</f>
        <v>0</v>
      </c>
      <c r="R55" s="7">
        <f t="shared" si="20"/>
        <v>24</v>
      </c>
      <c r="S55" s="8"/>
      <c r="T55" s="8">
        <f>IF(גיליון3!S55&gt;0,D55/גיליון3!H5-R55,0)</f>
        <v>-0.52275199171704401</v>
      </c>
      <c r="U55" s="8">
        <f>IF(T55=0,0,IF(גיליון3!U55=T55,T55,0))</f>
        <v>0</v>
      </c>
      <c r="V55" s="7">
        <f t="shared" si="21"/>
        <v>24</v>
      </c>
      <c r="W55" s="8"/>
      <c r="X55" s="8">
        <f>IF(גיליון3!W55&gt;0,D55/גיליון3!H5-V55,0)</f>
        <v>0</v>
      </c>
      <c r="Y55" s="8">
        <f>IF(X55=0,0,IF(גיליון3!Y55=X55,X55,0))</f>
        <v>0</v>
      </c>
      <c r="Z55" s="7">
        <f t="shared" si="22"/>
        <v>24</v>
      </c>
      <c r="AA55" s="8"/>
      <c r="AB55" s="8">
        <f>IF(גיליון3!AA55&gt;0,D55/גיליון3!H5-Z55,0)</f>
        <v>0</v>
      </c>
      <c r="AC55" s="8">
        <f>IF(AB55=0,0,IF(גיליון3!AC55=AB55,AB55,0))</f>
        <v>0</v>
      </c>
      <c r="AD55" s="7">
        <f t="shared" si="23"/>
        <v>24</v>
      </c>
      <c r="AE55" s="8"/>
      <c r="AF55" s="8">
        <f>IF(גיליון3!AE55&gt;0,D55/גיליון3!H5-AD55,0)</f>
        <v>0</v>
      </c>
      <c r="AG55" s="8">
        <f>IF(AF55=0,0,IF(גיליון3!AG55=AF55,AF55,0))</f>
        <v>0</v>
      </c>
      <c r="AH55" s="7">
        <f t="shared" si="24"/>
        <v>24</v>
      </c>
      <c r="AI55" s="8"/>
      <c r="AJ55" s="8">
        <f>IF(גיליון3!AI55&gt;0,D55/גיליון3!H5-AH55,0)</f>
        <v>0</v>
      </c>
      <c r="AK55" s="8">
        <f>IF(AJ55=0,0,IF(גיליון3!AK55=AJ55,AJ55,0))</f>
        <v>0</v>
      </c>
      <c r="AL55" s="7">
        <f t="shared" si="25"/>
        <v>24</v>
      </c>
      <c r="AM55" s="8"/>
      <c r="AN55" s="8">
        <f>IF(גיליון3!AM55&gt;0,D55/גיליון3!H5-AL55,0)</f>
        <v>0</v>
      </c>
      <c r="AO55" s="8">
        <f>IF(AN55=0,0,IF(גיליון3!AO55=AN55,AN55,0))</f>
        <v>0</v>
      </c>
      <c r="AP55" s="7">
        <f t="shared" si="26"/>
        <v>24</v>
      </c>
      <c r="AQ55" s="8"/>
      <c r="AR55" s="8">
        <f>IF(גיליון3!AQ55&gt;0,D55/גיליון3!H5-AP55,0)</f>
        <v>0</v>
      </c>
      <c r="AS55" s="8">
        <f>IF(AR55=0,0,IF(גיליון3!AS55=AR55,AR55,0))</f>
        <v>0</v>
      </c>
      <c r="AT55" s="7">
        <f t="shared" si="27"/>
        <v>24</v>
      </c>
      <c r="AU55" s="8"/>
    </row>
    <row r="56" spans="1:47" ht="13.5" customHeight="1" x14ac:dyDescent="0.2">
      <c r="A56" s="7" t="str">
        <f>גיליון1!A6</f>
        <v>מרץ</v>
      </c>
      <c r="B56" s="7">
        <f>גיליון1!B6</f>
        <v>165292</v>
      </c>
      <c r="D56" s="8">
        <f>IF(B56&lt;גיליון3!D6,0,B56)</f>
        <v>165292</v>
      </c>
      <c r="F56" s="8">
        <f>INT(D56/גיליון3!H6)</f>
        <v>4</v>
      </c>
      <c r="H56" s="7">
        <f>IF(גיליון3!G56&gt;0,D56/גיליון3!H6-F56,0)</f>
        <v>0.93668069558897837</v>
      </c>
      <c r="I56" s="8">
        <f>IF(H56=0,0,IF(גיליון3!I56=H56,H56,0))</f>
        <v>0.93668069558897837</v>
      </c>
      <c r="J56" s="7">
        <f t="shared" si="18"/>
        <v>5</v>
      </c>
      <c r="K56" s="8"/>
      <c r="L56" s="7">
        <f>IF(גיליון3!K56&gt;0,D56/גיליון3!H6-J56,0)</f>
        <v>-6.3319304411021626E-2</v>
      </c>
      <c r="M56" s="8">
        <f>IF(L56=0,0,IF(גיליון3!M56=L56,L56,0))</f>
        <v>0</v>
      </c>
      <c r="N56" s="7">
        <f t="shared" si="19"/>
        <v>5</v>
      </c>
      <c r="O56" s="8"/>
      <c r="P56" s="7">
        <f>IF(גיליון3!O56&gt;0,D56/גיליון3!H6-N56,0)</f>
        <v>-6.3319304411021626E-2</v>
      </c>
      <c r="Q56" s="8">
        <f>IF(P56=0,0,IF(גיליון3!Q56=P56,P56,0))</f>
        <v>0</v>
      </c>
      <c r="R56" s="7">
        <f t="shared" si="20"/>
        <v>5</v>
      </c>
      <c r="S56" s="8"/>
      <c r="T56" s="8">
        <f>IF(גיליון3!S56&gt;0,D56/גיליון3!H6-R56,0)</f>
        <v>-6.3319304411021626E-2</v>
      </c>
      <c r="U56" s="8">
        <f>IF(T56=0,0,IF(גיליון3!U56=T56,T56,0))</f>
        <v>0</v>
      </c>
      <c r="V56" s="7">
        <f t="shared" si="21"/>
        <v>5</v>
      </c>
      <c r="W56" s="8"/>
      <c r="X56" s="8">
        <f>IF(גיליון3!W56&gt;0,D56/גיליון3!H6-V56,0)</f>
        <v>0</v>
      </c>
      <c r="Y56" s="8">
        <f>IF(X56=0,0,IF(גיליון3!Y56=X56,X56,0))</f>
        <v>0</v>
      </c>
      <c r="Z56" s="7">
        <f t="shared" si="22"/>
        <v>5</v>
      </c>
      <c r="AA56" s="8"/>
      <c r="AB56" s="8">
        <f>IF(גיליון3!AA56&gt;0,D56/גיליון3!H6-Z56,0)</f>
        <v>0</v>
      </c>
      <c r="AC56" s="8">
        <f>IF(AB56=0,0,IF(גיליון3!AC56=AB56,AB56,0))</f>
        <v>0</v>
      </c>
      <c r="AD56" s="7">
        <f t="shared" si="23"/>
        <v>5</v>
      </c>
      <c r="AE56" s="8"/>
      <c r="AF56" s="8">
        <f>IF(גיליון3!AE56&gt;0,D56/גיליון3!H6-AD56,0)</f>
        <v>0</v>
      </c>
      <c r="AG56" s="8">
        <f>IF(AF56=0,0,IF(גיליון3!AG56=AF56,AF56,0))</f>
        <v>0</v>
      </c>
      <c r="AH56" s="7">
        <f t="shared" si="24"/>
        <v>5</v>
      </c>
      <c r="AI56" s="8"/>
      <c r="AJ56" s="8">
        <f>IF(גיליון3!AI56&gt;0,D56/גיליון3!H6-AH56,0)</f>
        <v>0</v>
      </c>
      <c r="AK56" s="8">
        <f>IF(AJ56=0,0,IF(גיליון3!AK56=AJ56,AJ56,0))</f>
        <v>0</v>
      </c>
      <c r="AL56" s="7">
        <f t="shared" si="25"/>
        <v>5</v>
      </c>
      <c r="AM56" s="8"/>
      <c r="AN56" s="8">
        <f>IF(גיליון3!AM56&gt;0,D56/גיליון3!H6-AL56,0)</f>
        <v>0</v>
      </c>
      <c r="AO56" s="8">
        <f>IF(AN56=0,0,IF(גיליון3!AO56=AN56,AN56,0))</f>
        <v>0</v>
      </c>
      <c r="AP56" s="7">
        <f t="shared" si="26"/>
        <v>5</v>
      </c>
      <c r="AQ56" s="8"/>
      <c r="AR56" s="8">
        <f>IF(גיליון3!AQ56&gt;0,D56/גיליון3!H6-AP56,0)</f>
        <v>0</v>
      </c>
      <c r="AS56" s="8">
        <f>IF(AR56=0,0,IF(גיליון3!AS56=AR56,AR56,0))</f>
        <v>0</v>
      </c>
      <c r="AT56" s="7">
        <f t="shared" si="27"/>
        <v>5</v>
      </c>
      <c r="AU56" s="8"/>
    </row>
    <row r="57" spans="1:47" ht="13.5" customHeight="1" x14ac:dyDescent="0.2">
      <c r="A57" s="7" t="str">
        <f>גיליון1!A7</f>
        <v>רעם</v>
      </c>
      <c r="B57" s="7">
        <f>גיליון1!B7</f>
        <v>443837</v>
      </c>
      <c r="D57" s="8">
        <f>IF(B57&lt;גיליון3!D7,0,B57)</f>
        <v>443837</v>
      </c>
      <c r="F57" s="8">
        <f>INT(D57/גיליון3!H7)</f>
        <v>13</v>
      </c>
      <c r="H57" s="7">
        <f>IF(גיליון3!G57&gt;0,D57/גיליון3!H7-F57,0)</f>
        <v>0.25582333015587899</v>
      </c>
      <c r="I57" s="8">
        <f>IF(H57=0,0,IF(גיליון3!I57=H57,H57,0))</f>
        <v>0</v>
      </c>
      <c r="J57" s="7">
        <f t="shared" si="18"/>
        <v>13</v>
      </c>
      <c r="K57" s="8"/>
      <c r="L57" s="7">
        <f>IF(גיליון3!K57&gt;0,D57/גיליון3!H7-J57,0)</f>
        <v>0.25582333015587899</v>
      </c>
      <c r="M57" s="8">
        <f>IF(L57=0,0,IF(גיליון3!M57=L57,L57,0))</f>
        <v>0</v>
      </c>
      <c r="N57" s="7">
        <f t="shared" si="19"/>
        <v>13</v>
      </c>
      <c r="O57" s="8"/>
      <c r="P57" s="7">
        <f>IF(גיליון3!O57&gt;0,D57/גיליון3!H7-N57,0)</f>
        <v>0.25582333015587899</v>
      </c>
      <c r="Q57" s="8">
        <f>IF(P57=0,0,IF(גיליון3!Q57=P57,P57,0))</f>
        <v>0</v>
      </c>
      <c r="R57" s="7">
        <f t="shared" si="20"/>
        <v>13</v>
      </c>
      <c r="S57" s="8"/>
      <c r="T57" s="8">
        <f>IF(גיליון3!S57&gt;0,D57/גיליון3!H7-R57,0)</f>
        <v>0.25582333015587899</v>
      </c>
      <c r="U57" s="8">
        <f>IF(T57=0,0,IF(גיליון3!U57=T57,T57,0))</f>
        <v>0</v>
      </c>
      <c r="V57" s="7">
        <f t="shared" si="21"/>
        <v>13</v>
      </c>
      <c r="W57" s="8"/>
      <c r="X57" s="8">
        <f>IF(גיליון3!W57&gt;0,D57/גיליון3!H7-V57,0)</f>
        <v>0</v>
      </c>
      <c r="Y57" s="8">
        <f>IF(X57=0,0,IF(גיליון3!Y57=X57,X57,0))</f>
        <v>0</v>
      </c>
      <c r="Z57" s="7">
        <f t="shared" si="22"/>
        <v>13</v>
      </c>
      <c r="AA57" s="8"/>
      <c r="AB57" s="8">
        <f>IF(גיליון3!AA57&gt;0,D57/גיליון3!H7-Z57,0)</f>
        <v>0</v>
      </c>
      <c r="AC57" s="8">
        <f>IF(AB57=0,0,IF(גיליון3!AC57=AB57,AB57,0))</f>
        <v>0</v>
      </c>
      <c r="AD57" s="7">
        <f t="shared" si="23"/>
        <v>13</v>
      </c>
      <c r="AE57" s="8"/>
      <c r="AF57" s="8">
        <f>IF(גיליון3!AE57&gt;0,D57/גיליון3!H7-AD57,0)</f>
        <v>0</v>
      </c>
      <c r="AG57" s="8">
        <f>IF(AF57=0,0,IF(גיליון3!AG57=AF57,AF57,0))</f>
        <v>0</v>
      </c>
      <c r="AH57" s="7">
        <f t="shared" si="24"/>
        <v>13</v>
      </c>
      <c r="AI57" s="8"/>
      <c r="AJ57" s="8">
        <f>IF(גיליון3!AI57&gt;0,D57/גיליון3!H7-AH57,0)</f>
        <v>0</v>
      </c>
      <c r="AK57" s="8">
        <f>IF(AJ57=0,0,IF(גיליון3!AK57=AJ57,AJ57,0))</f>
        <v>0</v>
      </c>
      <c r="AL57" s="7">
        <f t="shared" si="25"/>
        <v>13</v>
      </c>
      <c r="AM57" s="8"/>
      <c r="AN57" s="8">
        <f>IF(גיליון3!AM57&gt;0,D57/גיליון3!H7-AL57,0)</f>
        <v>0</v>
      </c>
      <c r="AO57" s="8">
        <f>IF(AN57=0,0,IF(גיליון3!AO57=AN57,AN57,0))</f>
        <v>0</v>
      </c>
      <c r="AP57" s="7">
        <f t="shared" si="26"/>
        <v>13</v>
      </c>
      <c r="AQ57" s="8"/>
      <c r="AR57" s="8">
        <f>IF(גיליון3!AQ57&gt;0,D57/גיליון3!H7-AP57,0)</f>
        <v>0</v>
      </c>
      <c r="AS57" s="8">
        <f>IF(AR57=0,0,IF(גיליון3!AS57=AR57,AR57,0))</f>
        <v>0</v>
      </c>
      <c r="AT57" s="7">
        <f t="shared" si="27"/>
        <v>13</v>
      </c>
      <c r="AU57" s="8"/>
    </row>
    <row r="58" spans="1:47" ht="13.5" customHeight="1" x14ac:dyDescent="0.2">
      <c r="A58" s="7" t="str">
        <f>גיליון1!A8</f>
        <v>יחד</v>
      </c>
      <c r="B58" s="7">
        <f>גיליון1!B8</f>
        <v>125106</v>
      </c>
      <c r="D58" s="8">
        <f>IF(B58&lt;גיליון3!D8,0,B58)</f>
        <v>0</v>
      </c>
      <c r="F58" s="8">
        <f>INT(D58/גיליון3!H8)</f>
        <v>0</v>
      </c>
      <c r="H58" s="7">
        <f>IF(גיליון3!G58&gt;0,D58/גיליון3!H8-F58,0)</f>
        <v>0</v>
      </c>
      <c r="I58" s="8">
        <f>IF(H58=0,0,IF(גיליון3!I58=H58,H58,0))</f>
        <v>0</v>
      </c>
      <c r="J58" s="7">
        <f t="shared" si="18"/>
        <v>0</v>
      </c>
      <c r="K58" s="8"/>
      <c r="L58" s="7">
        <f>IF(גיליון3!K58&gt;0,D58/גיליון3!H8-J58,0)</f>
        <v>0</v>
      </c>
      <c r="M58" s="8">
        <f>IF(L58=0,0,IF(גיליון3!M58=L58,L58,0))</f>
        <v>0</v>
      </c>
      <c r="N58" s="7">
        <f t="shared" si="19"/>
        <v>0</v>
      </c>
      <c r="O58" s="8"/>
      <c r="P58" s="7">
        <f>IF(גיליון3!O58&gt;0,D58/גיליון3!H8-N58,0)</f>
        <v>0</v>
      </c>
      <c r="Q58" s="8">
        <f>IF(P58=0,0,IF(גיליון3!Q58=P58,P58,0))</f>
        <v>0</v>
      </c>
      <c r="R58" s="7">
        <f t="shared" si="20"/>
        <v>0</v>
      </c>
      <c r="S58" s="8"/>
      <c r="T58" s="8">
        <f>IF(גיליון3!S58&gt;0,D58/גיליון3!H8-R58,0)</f>
        <v>0</v>
      </c>
      <c r="U58" s="8">
        <f>IF(T58=0,0,IF(גיליון3!U58=T58,T58,0))</f>
        <v>0</v>
      </c>
      <c r="V58" s="7">
        <f t="shared" si="21"/>
        <v>0</v>
      </c>
      <c r="W58" s="8"/>
      <c r="X58" s="8">
        <f>IF(גיליון3!W58&gt;0,D58/גיליון3!H8-V58,0)</f>
        <v>0</v>
      </c>
      <c r="Y58" s="8">
        <f>IF(X58=0,0,IF(גיליון3!Y58=X58,X58,0))</f>
        <v>0</v>
      </c>
      <c r="Z58" s="7">
        <f t="shared" si="22"/>
        <v>0</v>
      </c>
      <c r="AA58" s="8"/>
      <c r="AB58" s="8">
        <f>IF(גיליון3!AA58&gt;0,D58/גיליון3!H8-Z58,0)</f>
        <v>0</v>
      </c>
      <c r="AC58" s="8">
        <f>IF(AB58=0,0,IF(גיליון3!AC58=AB58,AB58,0))</f>
        <v>0</v>
      </c>
      <c r="AD58" s="7">
        <f t="shared" si="23"/>
        <v>0</v>
      </c>
      <c r="AE58" s="8"/>
      <c r="AF58" s="8">
        <f>IF(גיליון3!AE58&gt;0,D58/גיליון3!H8-AD58,0)</f>
        <v>0</v>
      </c>
      <c r="AG58" s="8">
        <f>IF(AF58=0,0,IF(גיליון3!AG58=AF58,AF58,0))</f>
        <v>0</v>
      </c>
      <c r="AH58" s="7">
        <f t="shared" si="24"/>
        <v>0</v>
      </c>
      <c r="AI58" s="8"/>
      <c r="AJ58" s="8">
        <f>IF(גיליון3!AI58&gt;0,D58/גיליון3!H8-AH58,0)</f>
        <v>0</v>
      </c>
      <c r="AK58" s="8">
        <f>IF(AJ58=0,0,IF(גיליון3!AK58=AJ58,AJ58,0))</f>
        <v>0</v>
      </c>
      <c r="AL58" s="7">
        <f t="shared" si="25"/>
        <v>0</v>
      </c>
      <c r="AM58" s="8"/>
      <c r="AN58" s="8">
        <f>IF(גיליון3!AM58&gt;0,D58/גיליון3!H8-AL58,0)</f>
        <v>0</v>
      </c>
      <c r="AO58" s="8">
        <f>IF(AN58=0,0,IF(גיליון3!AO58=AN58,AN58,0))</f>
        <v>0</v>
      </c>
      <c r="AP58" s="7">
        <f t="shared" si="26"/>
        <v>0</v>
      </c>
      <c r="AQ58" s="8"/>
      <c r="AR58" s="8">
        <f>IF(גיליון3!AQ58&gt;0,D58/גיליון3!H8-AP58,0)</f>
        <v>0</v>
      </c>
      <c r="AS58" s="8">
        <f>IF(AR58=0,0,IF(גיליון3!AS58=AR58,AR58,0))</f>
        <v>0</v>
      </c>
      <c r="AT58" s="7">
        <f t="shared" si="27"/>
        <v>0</v>
      </c>
      <c r="AU58" s="8"/>
    </row>
    <row r="59" spans="1:47" ht="13.5" customHeight="1" x14ac:dyDescent="0.2">
      <c r="A59" s="7" t="str">
        <f>גיליון1!A9</f>
        <v>יהדות התורה</v>
      </c>
      <c r="B59" s="7">
        <f>גיליון1!B9</f>
        <v>211826</v>
      </c>
      <c r="D59" s="8">
        <f>IF(B59&lt;גיליון3!D9,0,B59)</f>
        <v>211826</v>
      </c>
      <c r="F59" s="8">
        <f>INT(D59/גיליון3!H9)</f>
        <v>6</v>
      </c>
      <c r="H59" s="7">
        <f>IF(גיליון3!G59&gt;0,D59/גיליון3!H9-F59,0)</f>
        <v>0.32648479674655118</v>
      </c>
      <c r="I59" s="8">
        <f>IF(H59=0,0,IF(גיליון3!I59=H59,H59,0))</f>
        <v>0</v>
      </c>
      <c r="J59" s="7">
        <f t="shared" si="18"/>
        <v>6</v>
      </c>
      <c r="K59" s="8"/>
      <c r="L59" s="7">
        <f>IF(גיליון3!K59&gt;0,D59/גיליון3!H9-J59,0)</f>
        <v>0.32648479674655118</v>
      </c>
      <c r="M59" s="8">
        <f>IF(L59=0,0,IF(גיליון3!M59=L59,L59,0))</f>
        <v>0</v>
      </c>
      <c r="N59" s="7">
        <f t="shared" si="19"/>
        <v>6</v>
      </c>
      <c r="O59" s="8"/>
      <c r="P59" s="7">
        <f>IF(גיליון3!O59&gt;0,D59/גיליון3!H9-N59,0)</f>
        <v>0.32648479674655118</v>
      </c>
      <c r="Q59" s="8">
        <f>IF(P59=0,0,IF(גיליון3!Q59=P59,P59,0))</f>
        <v>0</v>
      </c>
      <c r="R59" s="7">
        <f t="shared" si="20"/>
        <v>6</v>
      </c>
      <c r="S59" s="8"/>
      <c r="T59" s="8">
        <f>IF(גיליון3!S59&gt;0,D59/גיליון3!H9-R59,0)</f>
        <v>0.32648479674655118</v>
      </c>
      <c r="U59" s="8">
        <f>IF(T59=0,0,IF(גיליון3!U59=T59,T59,0))</f>
        <v>0</v>
      </c>
      <c r="V59" s="7">
        <f t="shared" si="21"/>
        <v>6</v>
      </c>
      <c r="W59" s="8"/>
      <c r="X59" s="8">
        <f>IF(גיליון3!W59&gt;0,D59/גיליון3!H9-V59,0)</f>
        <v>0</v>
      </c>
      <c r="Y59" s="8">
        <f>IF(X59=0,0,IF(גיליון3!Y59=X59,X59,0))</f>
        <v>0</v>
      </c>
      <c r="Z59" s="7">
        <f t="shared" si="22"/>
        <v>6</v>
      </c>
      <c r="AA59" s="8"/>
      <c r="AB59" s="8">
        <f>IF(גיליון3!AA59&gt;0,D59/גיליון3!H9-Z59,0)</f>
        <v>0</v>
      </c>
      <c r="AC59" s="8">
        <f>IF(AB59=0,0,IF(גיליון3!AC59=AB59,AB59,0))</f>
        <v>0</v>
      </c>
      <c r="AD59" s="7">
        <f t="shared" si="23"/>
        <v>6</v>
      </c>
      <c r="AE59" s="8"/>
      <c r="AF59" s="8">
        <f>IF(גיליון3!AE59&gt;0,D59/גיליון3!H9-AD59,0)</f>
        <v>0</v>
      </c>
      <c r="AG59" s="8">
        <f>IF(AF59=0,0,IF(גיליון3!AG59=AF59,AF59,0))</f>
        <v>0</v>
      </c>
      <c r="AH59" s="7">
        <f t="shared" si="24"/>
        <v>6</v>
      </c>
      <c r="AI59" s="8"/>
      <c r="AJ59" s="8">
        <f>IF(גיליון3!AI59&gt;0,D59/גיליון3!H9-AH59,0)</f>
        <v>0</v>
      </c>
      <c r="AK59" s="8">
        <f>IF(AJ59=0,0,IF(גיליון3!AK59=AJ59,AJ59,0))</f>
        <v>0</v>
      </c>
      <c r="AL59" s="7">
        <f t="shared" si="25"/>
        <v>6</v>
      </c>
      <c r="AM59" s="8"/>
      <c r="AN59" s="8">
        <f>IF(גיליון3!AM59&gt;0,D59/גיליון3!H9-AL59,0)</f>
        <v>0</v>
      </c>
      <c r="AO59" s="8">
        <f>IF(AN59=0,0,IF(גיליון3!AO59=AN59,AN59,0))</f>
        <v>0</v>
      </c>
      <c r="AP59" s="7">
        <f t="shared" si="26"/>
        <v>6</v>
      </c>
      <c r="AQ59" s="8"/>
      <c r="AR59" s="8">
        <f>IF(גיליון3!AQ59&gt;0,D59/גיליון3!H9-AP59,0)</f>
        <v>0</v>
      </c>
      <c r="AS59" s="8">
        <f>IF(AR59=0,0,IF(גיליון3!AS59=AR59,AR59,0))</f>
        <v>0</v>
      </c>
      <c r="AT59" s="7">
        <f t="shared" si="27"/>
        <v>6</v>
      </c>
      <c r="AU59" s="8"/>
    </row>
    <row r="60" spans="1:47" ht="13.5" customHeight="1" x14ac:dyDescent="0.2">
      <c r="A60" s="7" t="str">
        <f>גיליון1!A10</f>
        <v>שס</v>
      </c>
      <c r="B60" s="7">
        <f>גיליון1!B10</f>
        <v>241200</v>
      </c>
      <c r="D60" s="8">
        <f>IF(B60&lt;גיליון3!D10,0,B60)</f>
        <v>241200</v>
      </c>
      <c r="F60" s="8">
        <f>INT(D60/גיליון3!H10)</f>
        <v>7</v>
      </c>
      <c r="H60" s="7">
        <f>IF(גיליון3!G60&gt;0,D60/גיליון3!H10-F60,0)</f>
        <v>0.20378108907909454</v>
      </c>
      <c r="I60" s="8">
        <f>IF(H60=0,0,IF(גיליון3!I60=H60,H60,0))</f>
        <v>0</v>
      </c>
      <c r="J60" s="7">
        <f t="shared" si="18"/>
        <v>7</v>
      </c>
      <c r="L60" s="7">
        <f>IF(גיליון3!K60&gt;0,D60/גיליון3!H10-J60,0)</f>
        <v>0.20378108907909454</v>
      </c>
      <c r="M60" s="8">
        <f>IF(L60=0,0,IF(גיליון3!M60=L60,L60,0))</f>
        <v>0</v>
      </c>
      <c r="N60" s="7">
        <f t="shared" si="19"/>
        <v>7</v>
      </c>
      <c r="P60" s="7">
        <f>IF(גיליון3!O60&gt;0,D60/גיליון3!H10-N60,0)</f>
        <v>0.20378108907909454</v>
      </c>
      <c r="Q60" s="8">
        <f>IF(P60=0,0,IF(גיליון3!Q60=P60,P60,0))</f>
        <v>0</v>
      </c>
      <c r="R60" s="7">
        <f t="shared" si="20"/>
        <v>7</v>
      </c>
      <c r="T60" s="8">
        <f>IF(גיליון3!S60&gt;0,D60/גיליון3!H10-R60,0)</f>
        <v>0.20378108907909454</v>
      </c>
      <c r="U60" s="8">
        <f>IF(T60=0,0,IF(גיליון3!U60=T60,T60,0))</f>
        <v>0</v>
      </c>
      <c r="V60" s="7">
        <f t="shared" si="21"/>
        <v>7</v>
      </c>
      <c r="X60" s="8">
        <f>IF(גיליון3!W60&gt;0,D60/גיליון3!H10-V60,0)</f>
        <v>0</v>
      </c>
      <c r="Y60" s="8">
        <f>IF(X60=0,0,IF(גיליון3!Y60=X60,X60,0))</f>
        <v>0</v>
      </c>
      <c r="Z60" s="7">
        <f t="shared" si="22"/>
        <v>7</v>
      </c>
      <c r="AB60" s="8">
        <f>IF(גיליון3!AA60&gt;0,D60/גיליון3!H10-Z60,0)</f>
        <v>0</v>
      </c>
      <c r="AC60" s="8">
        <f>IF(AB60=0,0,IF(גיליון3!AC60=AB60,AB60,0))</f>
        <v>0</v>
      </c>
      <c r="AD60" s="7">
        <f t="shared" si="23"/>
        <v>7</v>
      </c>
      <c r="AF60" s="8">
        <f>IF(גיליון3!AE60&gt;0,D60/גיליון3!H10-AD60,0)</f>
        <v>0</v>
      </c>
      <c r="AG60" s="8">
        <f>IF(AF60=0,0,IF(גיליון3!AG60=AF60,AF60,0))</f>
        <v>0</v>
      </c>
      <c r="AH60" s="7">
        <f t="shared" si="24"/>
        <v>7</v>
      </c>
      <c r="AJ60" s="8">
        <f>IF(גיליון3!AI60&gt;0,D60/גיליון3!H10-AH60,0)</f>
        <v>0</v>
      </c>
      <c r="AK60" s="8">
        <f>IF(AJ60=0,0,IF(גיליון3!AK60=AJ60,AJ60,0))</f>
        <v>0</v>
      </c>
      <c r="AL60" s="7">
        <f t="shared" si="25"/>
        <v>7</v>
      </c>
      <c r="AN60" s="8">
        <f>IF(גיליון3!AM60&gt;0,D60/גיליון3!H10-AL60,0)</f>
        <v>0</v>
      </c>
      <c r="AO60" s="8">
        <f>IF(AN60=0,0,IF(גיליון3!AO60=AN60,AN60,0))</f>
        <v>0</v>
      </c>
      <c r="AP60" s="7">
        <f t="shared" si="26"/>
        <v>7</v>
      </c>
      <c r="AR60" s="8">
        <f>IF(גיליון3!AQ60&gt;0,D60/גיליון3!H10-AP60,0)</f>
        <v>0</v>
      </c>
      <c r="AS60" s="8">
        <f>IF(AR60=0,0,IF(גיליון3!AS60=AR60,AR60,0))</f>
        <v>0</v>
      </c>
      <c r="AT60" s="7">
        <f t="shared" si="27"/>
        <v>7</v>
      </c>
    </row>
    <row r="61" spans="1:47" ht="13.5" customHeight="1" x14ac:dyDescent="0.2">
      <c r="A61" s="7" t="str">
        <f>גיליון1!A11</f>
        <v>כחלון</v>
      </c>
      <c r="B61" s="7">
        <f>גיליון1!B11</f>
        <v>315202</v>
      </c>
      <c r="D61" s="8">
        <f>IF(B61&lt;גיליון3!D11,0,B61)</f>
        <v>315202</v>
      </c>
      <c r="F61" s="8">
        <f>INT(D61/גיליון3!H11)</f>
        <v>9</v>
      </c>
      <c r="H61" s="7">
        <f>IF(גיליון3!G61&gt;0,D61/גיליון3!H11-F61,0)</f>
        <v>0.41395608142582319</v>
      </c>
      <c r="I61" s="8">
        <f>IF(H61=0,0,IF(גיליון3!I61=H61,H61,0))</f>
        <v>0</v>
      </c>
      <c r="J61" s="7">
        <f t="shared" si="18"/>
        <v>9</v>
      </c>
      <c r="L61" s="7">
        <f>IF(גיליון3!K61&gt;0,D61/גיליון3!H11-J61,0)</f>
        <v>0.41395608142582319</v>
      </c>
      <c r="M61" s="8">
        <f>IF(L61=0,0,IF(גיליון3!M61=L61,L61,0))</f>
        <v>0</v>
      </c>
      <c r="N61" s="7">
        <f t="shared" si="19"/>
        <v>9</v>
      </c>
      <c r="P61" s="7">
        <f>IF(גיליון3!O61&gt;0,D61/גיליון3!H11-N61,0)</f>
        <v>0.41395608142582319</v>
      </c>
      <c r="Q61" s="8">
        <f>IF(P61=0,0,IF(גיליון3!Q61=P61,P61,0))</f>
        <v>0</v>
      </c>
      <c r="R61" s="7">
        <f t="shared" si="20"/>
        <v>9</v>
      </c>
      <c r="T61" s="8">
        <f>IF(גיליון3!S61&gt;0,D61/גיליון3!H11-R61,0)</f>
        <v>0.41395608142582319</v>
      </c>
      <c r="U61" s="8">
        <f>IF(T61=0,0,IF(גיליון3!U61=T61,T61,0))</f>
        <v>0</v>
      </c>
      <c r="V61" s="7">
        <f t="shared" si="21"/>
        <v>9</v>
      </c>
      <c r="X61" s="8">
        <f>IF(גיליון3!W61&gt;0,D61/גיליון3!H11-V61,0)</f>
        <v>0</v>
      </c>
      <c r="Y61" s="8">
        <f>IF(X61=0,0,IF(גיליון3!Y61=X61,X61,0))</f>
        <v>0</v>
      </c>
      <c r="Z61" s="7">
        <f t="shared" si="22"/>
        <v>9</v>
      </c>
      <c r="AB61" s="8">
        <f>IF(גיליון3!AA61&gt;0,D61/גיליון3!H11-Z61,0)</f>
        <v>0</v>
      </c>
      <c r="AC61" s="8">
        <f>IF(AB61=0,0,IF(גיליון3!AC61=AB61,AB61,0))</f>
        <v>0</v>
      </c>
      <c r="AD61" s="7">
        <f t="shared" si="23"/>
        <v>9</v>
      </c>
      <c r="AF61" s="8">
        <f>IF(גיליון3!AE61&gt;0,D61/גיליון3!H11-AD61,0)</f>
        <v>0</v>
      </c>
      <c r="AG61" s="8">
        <f>IF(AF61=0,0,IF(גיליון3!AG61=AF61,AF61,0))</f>
        <v>0</v>
      </c>
      <c r="AH61" s="7">
        <f t="shared" si="24"/>
        <v>9</v>
      </c>
      <c r="AJ61" s="8">
        <f>IF(גיליון3!AI61&gt;0,D61/גיליון3!H11-AH61,0)</f>
        <v>0</v>
      </c>
      <c r="AK61" s="8">
        <f>IF(AJ61=0,0,IF(גיליון3!AK61=AJ61,AJ61,0))</f>
        <v>0</v>
      </c>
      <c r="AL61" s="7">
        <f t="shared" si="25"/>
        <v>9</v>
      </c>
      <c r="AN61" s="8">
        <f>IF(גיליון3!AM61&gt;0,D61/גיליון3!H11-AL61,0)</f>
        <v>0</v>
      </c>
      <c r="AO61" s="8">
        <f>IF(AN61=0,0,IF(גיליון3!AO61=AN61,AN61,0))</f>
        <v>0</v>
      </c>
      <c r="AP61" s="7">
        <f t="shared" si="26"/>
        <v>9</v>
      </c>
      <c r="AR61" s="8">
        <f>IF(גיליון3!AQ61&gt;0,D61/גיליון3!H11-AP61,0)</f>
        <v>0</v>
      </c>
      <c r="AS61" s="8">
        <f>IF(AR61=0,0,IF(גיליון3!AS61=AR61,AR61,0))</f>
        <v>0</v>
      </c>
      <c r="AT61" s="7">
        <f t="shared" si="27"/>
        <v>9</v>
      </c>
    </row>
    <row r="62" spans="1:47" ht="13.5" customHeight="1" x14ac:dyDescent="0.2">
      <c r="A62" s="7" t="str">
        <f>גיליון1!A12</f>
        <v>ישראל ביתנו</v>
      </c>
      <c r="B62" s="7">
        <f>גיליון1!B12</f>
        <v>215083</v>
      </c>
      <c r="D62" s="8">
        <f>IF(B62&lt;גיליון3!D12,0,B62)</f>
        <v>215083</v>
      </c>
      <c r="F62" s="8">
        <f>INT(D62/גיליון3!H12)</f>
        <v>6</v>
      </c>
      <c r="H62" s="7">
        <f>IF(גיליון3!G62&gt;0,D62/גיליון3!H12-F62,0)</f>
        <v>0.42375973458706007</v>
      </c>
      <c r="I62" s="8">
        <f>IF(H62=0,0,IF(גיליון3!I62=H62,H62,0))</f>
        <v>0</v>
      </c>
      <c r="J62" s="7">
        <f t="shared" si="18"/>
        <v>6</v>
      </c>
      <c r="L62" s="7">
        <f>IF(גיליון3!K62&gt;0,D62/גיליון3!H12-J62,0)</f>
        <v>0.42375973458706007</v>
      </c>
      <c r="M62" s="8">
        <f>IF(L62=0,0,IF(גיליון3!M62=L62,L62,0))</f>
        <v>0</v>
      </c>
      <c r="N62" s="7">
        <f t="shared" si="19"/>
        <v>6</v>
      </c>
      <c r="P62" s="7">
        <f>IF(גיליון3!O62&gt;0,D62/גיליון3!H12-N62,0)</f>
        <v>0.42375973458706007</v>
      </c>
      <c r="Q62" s="8">
        <f>IF(P62=0,0,IF(גיליון3!Q62=P62,P62,0))</f>
        <v>0</v>
      </c>
      <c r="R62" s="7">
        <f t="shared" si="20"/>
        <v>6</v>
      </c>
      <c r="T62" s="8">
        <f>IF(גיליון3!S62&gt;0,D62/גיליון3!H12-R62,0)</f>
        <v>0.42375973458706007</v>
      </c>
      <c r="U62" s="8">
        <f>IF(T62=0,0,IF(גיליון3!U62=T62,T62,0))</f>
        <v>0.42375973458706007</v>
      </c>
      <c r="V62" s="7">
        <f t="shared" si="21"/>
        <v>7</v>
      </c>
      <c r="X62" s="8">
        <f>IF(גיליון3!W62&gt;0,D62/גיליון3!H12-V62,0)</f>
        <v>0</v>
      </c>
      <c r="Y62" s="8">
        <f>IF(X62=0,0,IF(גיליון3!Y62=X62,X62,0))</f>
        <v>0</v>
      </c>
      <c r="Z62" s="7">
        <f t="shared" si="22"/>
        <v>7</v>
      </c>
      <c r="AB62" s="8">
        <f>IF(גיליון3!AA62&gt;0,D62/גיליון3!H12-Z62,0)</f>
        <v>0</v>
      </c>
      <c r="AC62" s="8">
        <f>IF(AB62=0,0,IF(גיליון3!AC62=AB62,AB62,0))</f>
        <v>0</v>
      </c>
      <c r="AD62" s="7">
        <f t="shared" si="23"/>
        <v>7</v>
      </c>
      <c r="AF62" s="8">
        <f>IF(גיליון3!AE62&gt;0,D62/גיליון3!H12-AD62,0)</f>
        <v>0</v>
      </c>
      <c r="AG62" s="8">
        <f>IF(AF62=0,0,IF(גיליון3!AG62=AF62,AF62,0))</f>
        <v>0</v>
      </c>
      <c r="AH62" s="7">
        <f t="shared" si="24"/>
        <v>7</v>
      </c>
      <c r="AJ62" s="8">
        <f>IF(גיליון3!AI62&gt;0,D62/גיליון3!H12-AH62,0)</f>
        <v>0</v>
      </c>
      <c r="AK62" s="8">
        <f>IF(AJ62=0,0,IF(גיליון3!AK62=AJ62,AJ62,0))</f>
        <v>0</v>
      </c>
      <c r="AL62" s="7">
        <f t="shared" si="25"/>
        <v>7</v>
      </c>
      <c r="AN62" s="8">
        <f>IF(גיליון3!AM62&gt;0,D62/גיליון3!H12-AL62,0)</f>
        <v>0</v>
      </c>
      <c r="AO62" s="8">
        <f>IF(AN62=0,0,IF(גיליון3!AO62=AN62,AN62,0))</f>
        <v>0</v>
      </c>
      <c r="AP62" s="7">
        <f t="shared" si="26"/>
        <v>7</v>
      </c>
      <c r="AR62" s="8">
        <f>IF(גיליון3!AQ62&gt;0,D62/גיליון3!H12-AP62,0)</f>
        <v>0</v>
      </c>
      <c r="AS62" s="8">
        <f>IF(AR62=0,0,IF(גיליון3!AS62=AR62,AR62,0))</f>
        <v>0</v>
      </c>
      <c r="AT62" s="7">
        <f t="shared" si="27"/>
        <v>7</v>
      </c>
    </row>
    <row r="63" spans="1:47" ht="13.5" customHeight="1" x14ac:dyDescent="0.2">
      <c r="A63" s="7" t="str">
        <f>גיליון1!A13</f>
        <v>עלה ירוק - הרשימה הליברלית</v>
      </c>
      <c r="B63" s="7">
        <f>גיליון1!B13</f>
        <v>47156</v>
      </c>
      <c r="D63" s="8">
        <f>IF(B63&lt;גיליון3!D13,0,B63)</f>
        <v>0</v>
      </c>
      <c r="F63" s="8">
        <f>INT(D63/גיליון3!H13)</f>
        <v>0</v>
      </c>
      <c r="H63" s="7">
        <f>IF(גיליון3!G63&gt;0,D63/גיליון3!H13-F63,0)</f>
        <v>0</v>
      </c>
      <c r="I63" s="8">
        <f>IF(H63=0,0,IF(גיליון3!I63=H63,H63,0))</f>
        <v>0</v>
      </c>
      <c r="J63" s="7">
        <f t="shared" si="18"/>
        <v>0</v>
      </c>
      <c r="L63" s="7">
        <f>IF(גיליון3!K63&gt;0,D63/גיליון3!H13-J63,0)</f>
        <v>0</v>
      </c>
      <c r="M63" s="8">
        <f>IF(L63=0,0,IF(גיליון3!M63=L63,L63,0))</f>
        <v>0</v>
      </c>
      <c r="N63" s="7">
        <f t="shared" si="19"/>
        <v>0</v>
      </c>
      <c r="P63" s="7">
        <f>IF(גיליון3!O63&gt;0,D63/גיליון3!H13-N63,0)</f>
        <v>0</v>
      </c>
      <c r="Q63" s="8">
        <f>IF(P63=0,0,IF(גיליון3!Q63=P63,P63,0))</f>
        <v>0</v>
      </c>
      <c r="R63" s="7">
        <f t="shared" si="20"/>
        <v>0</v>
      </c>
      <c r="T63" s="8">
        <f>IF(גיליון3!S63&gt;0,D63/גיליון3!H13-R63,0)</f>
        <v>0</v>
      </c>
      <c r="U63" s="8">
        <f>IF(T63=0,0,IF(גיליון3!U63=T63,T63,0))</f>
        <v>0</v>
      </c>
      <c r="V63" s="7">
        <f t="shared" si="21"/>
        <v>0</v>
      </c>
      <c r="X63" s="8">
        <f>IF(גיליון3!W63&gt;0,D63/גיליון3!H13-V63,0)</f>
        <v>0</v>
      </c>
      <c r="Y63" s="8">
        <f>IF(X63=0,0,IF(גיליון3!Y63=X63,X63,0))</f>
        <v>0</v>
      </c>
      <c r="Z63" s="7">
        <f t="shared" si="22"/>
        <v>0</v>
      </c>
      <c r="AB63" s="8">
        <f>IF(גיליון3!AA63&gt;0,D63/גיליון3!H13-Z63,0)</f>
        <v>0</v>
      </c>
      <c r="AC63" s="8">
        <f>IF(AB63=0,0,IF(גיליון3!AC63=AB63,AB63,0))</f>
        <v>0</v>
      </c>
      <c r="AD63" s="7">
        <f t="shared" si="23"/>
        <v>0</v>
      </c>
      <c r="AF63" s="8">
        <f>IF(גיליון3!AE63&gt;0,D63/גיליון3!H13-AD63,0)</f>
        <v>0</v>
      </c>
      <c r="AG63" s="8">
        <f>IF(AF63=0,0,IF(גיליון3!AG63=AF63,AF63,0))</f>
        <v>0</v>
      </c>
      <c r="AH63" s="7">
        <f t="shared" si="24"/>
        <v>0</v>
      </c>
      <c r="AJ63" s="8">
        <f>IF(גיליון3!AI63&gt;0,D63/גיליון3!H13-AH63,0)</f>
        <v>0</v>
      </c>
      <c r="AK63" s="8">
        <f>IF(AJ63=0,0,IF(גיליון3!AK63=AJ63,AJ63,0))</f>
        <v>0</v>
      </c>
      <c r="AL63" s="7">
        <f t="shared" si="25"/>
        <v>0</v>
      </c>
      <c r="AN63" s="8">
        <f>IF(גיליון3!AM63&gt;0,D63/גיליון3!H13-AL63,0)</f>
        <v>0</v>
      </c>
      <c r="AO63" s="8">
        <f>IF(AN63=0,0,IF(גיליון3!AO63=AN63,AN63,0))</f>
        <v>0</v>
      </c>
      <c r="AP63" s="7">
        <f t="shared" si="26"/>
        <v>0</v>
      </c>
      <c r="AR63" s="8">
        <f>IF(גיליון3!AQ63&gt;0,D63/גיליון3!H13-AP63,0)</f>
        <v>0</v>
      </c>
      <c r="AS63" s="8">
        <f>IF(AR63=0,0,IF(גיליון3!AS63=AR63,AR63,0))</f>
        <v>0</v>
      </c>
      <c r="AT63" s="7">
        <f t="shared" si="27"/>
        <v>0</v>
      </c>
    </row>
    <row r="64" spans="1:47" ht="13.5" customHeight="1" x14ac:dyDescent="0.2">
      <c r="A64" s="7" t="e">
        <f>גיליון1!#REF!</f>
        <v>#REF!</v>
      </c>
      <c r="B64" s="7">
        <f>גיליון1!B14</f>
        <v>2502</v>
      </c>
      <c r="D64" s="7">
        <f>IF(B64&lt;גיליון3!D14,0,B64)</f>
        <v>0</v>
      </c>
      <c r="F64" s="8">
        <f>INT(D64/גיליון3!H14)</f>
        <v>0</v>
      </c>
      <c r="H64" s="7">
        <f>IF(גיליון3!G64&gt;0,D64/גיליון3!H14-F64,0)</f>
        <v>0</v>
      </c>
      <c r="I64" s="8">
        <f>IF(H64=0,0,IF(גיליון3!I64=H64,H64,0))</f>
        <v>0</v>
      </c>
      <c r="J64" s="7">
        <f t="shared" si="18"/>
        <v>0</v>
      </c>
      <c r="L64" s="7">
        <f>IF(גיליון3!K64&gt;0,D64/גיליון3!H14-J64,0)</f>
        <v>0</v>
      </c>
      <c r="M64" s="8">
        <f>IF(L64=0,0,IF(גיליון3!M64=L64,L64,0))</f>
        <v>0</v>
      </c>
      <c r="N64" s="7">
        <f t="shared" si="19"/>
        <v>0</v>
      </c>
      <c r="P64" s="7">
        <f>IF(גיליון3!O64&gt;0,D64/גיליון3!H14-N64,0)</f>
        <v>0</v>
      </c>
      <c r="Q64" s="8">
        <f>IF(P64=0,0,IF(גיליון3!Q64=P64,P64,0))</f>
        <v>0</v>
      </c>
      <c r="R64" s="7">
        <f t="shared" si="20"/>
        <v>0</v>
      </c>
      <c r="T64" s="8">
        <f>IF(גיליון3!S64&gt;0,D64/גיליון3!H14-R64,0)</f>
        <v>0</v>
      </c>
      <c r="U64" s="8">
        <f>IF(T64=0,0,IF(גיליון3!U64=T64,T64,0))</f>
        <v>0</v>
      </c>
      <c r="V64" s="7">
        <f t="shared" si="21"/>
        <v>0</v>
      </c>
      <c r="X64" s="8">
        <f>IF(גיליון3!W64&gt;0,D64/גיליון3!H14-V64,0)</f>
        <v>0</v>
      </c>
      <c r="Y64" s="8">
        <f>IF(X64=0,0,IF(גיליון3!Y64=X64,X64,0))</f>
        <v>0</v>
      </c>
      <c r="Z64" s="7">
        <f t="shared" si="22"/>
        <v>0</v>
      </c>
      <c r="AB64" s="8">
        <f>IF(גיליון3!AA64&gt;0,D64/גיליון3!H14-Z64,0)</f>
        <v>0</v>
      </c>
      <c r="AC64" s="8">
        <f>IF(AB64=0,0,IF(גיליון3!AC64=AB64,AB64,0))</f>
        <v>0</v>
      </c>
      <c r="AD64" s="7">
        <f t="shared" si="23"/>
        <v>0</v>
      </c>
      <c r="AF64" s="8">
        <f>IF(גיליון3!AE64&gt;0,D64/גיליון3!H14-AD64,0)</f>
        <v>0</v>
      </c>
      <c r="AG64" s="8">
        <f>IF(AF64=0,0,IF(גיליון3!AG64=AF64,AF64,0))</f>
        <v>0</v>
      </c>
      <c r="AH64" s="7">
        <f t="shared" si="24"/>
        <v>0</v>
      </c>
      <c r="AJ64" s="8">
        <f>IF(גיליון3!AI64&gt;0,D64/גיליון3!H14-AH64,0)</f>
        <v>0</v>
      </c>
      <c r="AK64" s="8">
        <f>IF(AJ64=0,0,IF(גיליון3!AK64=AJ64,AJ64,0))</f>
        <v>0</v>
      </c>
      <c r="AL64" s="7">
        <f t="shared" si="25"/>
        <v>0</v>
      </c>
      <c r="AN64" s="8">
        <f>IF(גיליון3!AM64&gt;0,D64/גיליון3!H14-AL64,0)</f>
        <v>0</v>
      </c>
      <c r="AO64" s="8">
        <f>IF(AN64=0,0,IF(גיליון3!AO64=AN64,AN64,0))</f>
        <v>0</v>
      </c>
      <c r="AP64" s="7">
        <f t="shared" si="26"/>
        <v>0</v>
      </c>
      <c r="AR64" s="8">
        <f>IF(גיליון3!AQ64&gt;0,D64/גיליון3!H14-AP64,0)</f>
        <v>0</v>
      </c>
      <c r="AS64" s="8">
        <f>IF(AR64=0,0,IF(גיליון3!AS64=AR64,AR64,0))</f>
        <v>0</v>
      </c>
      <c r="AT64" s="7">
        <f t="shared" si="27"/>
        <v>0</v>
      </c>
    </row>
    <row r="65" spans="1:46" ht="13.5" customHeight="1" x14ac:dyDescent="0.2">
      <c r="A65" s="7">
        <f>גיליון1!A15</f>
        <v>0</v>
      </c>
      <c r="B65" s="7">
        <f>גיליון1!B15</f>
        <v>0</v>
      </c>
      <c r="D65" s="7">
        <f>IF(B65&lt;גיליון3!D15,0,B65)</f>
        <v>0</v>
      </c>
      <c r="F65" s="8">
        <f>INT(D65/גיליון3!H15)</f>
        <v>0</v>
      </c>
      <c r="H65" s="7">
        <f>IF(גיליון3!G65&gt;0,D65/גיליון3!H15-F65,0)</f>
        <v>0</v>
      </c>
      <c r="I65" s="8">
        <f>IF(H65=0,0,IF(גיליון3!I65=H65,H65,0))</f>
        <v>0</v>
      </c>
      <c r="J65" s="7">
        <f t="shared" si="18"/>
        <v>0</v>
      </c>
      <c r="L65" s="7">
        <f>IF(גיליון3!K65&gt;0,D65/גיליון3!H15-J65,0)</f>
        <v>0</v>
      </c>
      <c r="M65" s="8">
        <f>IF(L65=0,0,IF(גיליון3!M65=L65,L65,0))</f>
        <v>0</v>
      </c>
      <c r="N65" s="7">
        <f t="shared" si="19"/>
        <v>0</v>
      </c>
      <c r="P65" s="7">
        <f>IF(גיליון3!O65&gt;0,D65/גיליון3!H15-N65,0)</f>
        <v>0</v>
      </c>
      <c r="Q65" s="8">
        <f>IF(P65=0,0,IF(גיליון3!Q65=P65,P65,0))</f>
        <v>0</v>
      </c>
      <c r="R65" s="7">
        <f t="shared" si="20"/>
        <v>0</v>
      </c>
      <c r="T65" s="8">
        <f>IF(גיליון3!S65&gt;0,D65/גיליון3!H15-R65,0)</f>
        <v>0</v>
      </c>
      <c r="U65" s="8">
        <f>IF(T65=0,0,IF(גיליון3!U65=T65,T65,0))</f>
        <v>0</v>
      </c>
      <c r="V65" s="7">
        <f t="shared" si="21"/>
        <v>0</v>
      </c>
      <c r="X65" s="8">
        <f>IF(גיליון3!W65&gt;0,D65/גיליון3!H15-V65,0)</f>
        <v>0</v>
      </c>
      <c r="Y65" s="8">
        <f>IF(X65=0,0,IF(גיליון3!Y65=X65,X65,0))</f>
        <v>0</v>
      </c>
      <c r="Z65" s="7">
        <f t="shared" si="22"/>
        <v>0</v>
      </c>
      <c r="AB65" s="8">
        <f>IF(גיליון3!AA65&gt;0,D65/גיליון3!H15-Z65,0)</f>
        <v>0</v>
      </c>
      <c r="AC65" s="8">
        <f>IF(AB65=0,0,IF(גיליון3!AC65=AB65,AB65,0))</f>
        <v>0</v>
      </c>
      <c r="AD65" s="7">
        <f t="shared" si="23"/>
        <v>0</v>
      </c>
      <c r="AF65" s="8">
        <f>IF(גיליון3!AE65&gt;0,D65/גיליון3!H15-AD65,0)</f>
        <v>0</v>
      </c>
      <c r="AG65" s="8">
        <f>IF(AF65=0,0,IF(גיליון3!AG65=AF65,AF65,0))</f>
        <v>0</v>
      </c>
      <c r="AH65" s="7">
        <f t="shared" si="24"/>
        <v>0</v>
      </c>
      <c r="AJ65" s="8">
        <f>IF(גיליון3!AI65&gt;0,D65/גיליון3!H15-AH65,0)</f>
        <v>0</v>
      </c>
      <c r="AK65" s="8">
        <f>IF(AJ65=0,0,IF(גיליון3!AK65=AJ65,AJ65,0))</f>
        <v>0</v>
      </c>
      <c r="AL65" s="7">
        <f t="shared" si="25"/>
        <v>0</v>
      </c>
      <c r="AN65" s="8">
        <f>IF(גיליון3!AM65&gt;0,D65/גיליון3!H15-AL65,0)</f>
        <v>0</v>
      </c>
      <c r="AO65" s="8">
        <f>IF(AN65=0,0,IF(גיליון3!AO65=AN65,AN65,0))</f>
        <v>0</v>
      </c>
      <c r="AP65" s="7">
        <f t="shared" si="26"/>
        <v>0</v>
      </c>
      <c r="AR65" s="8">
        <f>IF(גיליון3!AQ65&gt;0,D65/גיליון3!H15-AP65,0)</f>
        <v>0</v>
      </c>
      <c r="AS65" s="8">
        <f>IF(AR65=0,0,IF(גיליון3!AS65=AR65,AR65,0))</f>
        <v>0</v>
      </c>
      <c r="AT65" s="7">
        <f t="shared" si="27"/>
        <v>0</v>
      </c>
    </row>
    <row r="66" spans="1:46" ht="13.5" customHeight="1" x14ac:dyDescent="0.2">
      <c r="A66" s="7">
        <f>גיליון1!A16</f>
        <v>0</v>
      </c>
      <c r="B66" s="7">
        <f>גיליון1!B16</f>
        <v>0</v>
      </c>
      <c r="D66" s="7">
        <f>IF(B66&lt;גיליון3!D16,0,B66)</f>
        <v>0</v>
      </c>
      <c r="F66" s="8">
        <f>INT(D66/גיליון3!H16)</f>
        <v>0</v>
      </c>
      <c r="H66" s="7">
        <f>IF(גיליון3!G66&gt;0,D66/גיליון3!H16-F66,0)</f>
        <v>0</v>
      </c>
      <c r="I66" s="8">
        <f>IF(H66=0,0,IF(גיליון3!I66=H66,H66,0))</f>
        <v>0</v>
      </c>
      <c r="J66" s="7">
        <f t="shared" si="18"/>
        <v>0</v>
      </c>
      <c r="L66" s="7">
        <f>IF(גיליון3!K66&gt;0,D66/גיליון3!H16-J66,0)</f>
        <v>0</v>
      </c>
      <c r="M66" s="8">
        <f>IF(L66=0,0,IF(גיליון3!M66=L66,L66,0))</f>
        <v>0</v>
      </c>
      <c r="N66" s="7">
        <f t="shared" si="19"/>
        <v>0</v>
      </c>
      <c r="P66" s="7">
        <f>IF(גיליון3!O66&gt;0,D66/גיליון3!H16-N66,0)</f>
        <v>0</v>
      </c>
      <c r="Q66" s="8">
        <f>IF(P66=0,0,IF(גיליון3!Q66=P66,P66,0))</f>
        <v>0</v>
      </c>
      <c r="R66" s="7">
        <f t="shared" si="20"/>
        <v>0</v>
      </c>
      <c r="T66" s="8">
        <f>IF(גיליון3!S66&gt;0,D66/גיליון3!H16-R66,0)</f>
        <v>0</v>
      </c>
      <c r="U66" s="8">
        <f>IF(T66=0,0,IF(גיליון3!U66=T66,T66,0))</f>
        <v>0</v>
      </c>
      <c r="V66" s="7">
        <f t="shared" si="21"/>
        <v>0</v>
      </c>
      <c r="X66" s="8">
        <f>IF(גיליון3!W66&gt;0,D66/גיליון3!H16-V66,0)</f>
        <v>0</v>
      </c>
      <c r="Y66" s="8">
        <f>IF(X66=0,0,IF(גיליון3!Y66=X66,X66,0))</f>
        <v>0</v>
      </c>
      <c r="Z66" s="7">
        <f t="shared" si="22"/>
        <v>0</v>
      </c>
      <c r="AB66" s="8">
        <f>IF(גיליון3!AA66&gt;0,D66/גיליון3!H16-Z66,0)</f>
        <v>0</v>
      </c>
      <c r="AC66" s="8">
        <f>IF(AB66=0,0,IF(גיליון3!AC66=AB66,AB66,0))</f>
        <v>0</v>
      </c>
      <c r="AD66" s="7">
        <f t="shared" si="23"/>
        <v>0</v>
      </c>
      <c r="AF66" s="8">
        <f>IF(גיליון3!AE66&gt;0,D66/גיליון3!H16-AD66,0)</f>
        <v>0</v>
      </c>
      <c r="AG66" s="8">
        <f>IF(AF66=0,0,IF(גיליון3!AG66=AF66,AF66,0))</f>
        <v>0</v>
      </c>
      <c r="AH66" s="7">
        <f t="shared" si="24"/>
        <v>0</v>
      </c>
      <c r="AJ66" s="8">
        <f>IF(גיליון3!AI66&gt;0,D66/גיליון3!H16-AH66,0)</f>
        <v>0</v>
      </c>
      <c r="AK66" s="8">
        <f>IF(AJ66=0,0,IF(גיליון3!AK66=AJ66,AJ66,0))</f>
        <v>0</v>
      </c>
      <c r="AL66" s="7">
        <f t="shared" si="25"/>
        <v>0</v>
      </c>
      <c r="AN66" s="8">
        <f>IF(גיליון3!AM66&gt;0,D66/גיליון3!H16-AL66,0)</f>
        <v>0</v>
      </c>
      <c r="AO66" s="8">
        <f>IF(AN66=0,0,IF(גיליון3!AO66=AN66,AN66,0))</f>
        <v>0</v>
      </c>
      <c r="AP66" s="7">
        <f t="shared" si="26"/>
        <v>0</v>
      </c>
      <c r="AR66" s="8">
        <f>IF(גיליון3!AQ66&gt;0,D66/גיליון3!H16-AP66,0)</f>
        <v>0</v>
      </c>
      <c r="AS66" s="8">
        <f>IF(AR66=0,0,IF(גיליון3!AS66=AR66,AR66,0))</f>
        <v>0</v>
      </c>
      <c r="AT66" s="7">
        <f t="shared" si="27"/>
        <v>0</v>
      </c>
    </row>
    <row r="67" spans="1:46" ht="13.5" customHeight="1" x14ac:dyDescent="0.2">
      <c r="A67" s="7">
        <f>גיליון1!A17</f>
        <v>0</v>
      </c>
      <c r="B67" s="7">
        <f>גיליון1!B17</f>
        <v>0</v>
      </c>
      <c r="D67" s="7">
        <f>IF(B67&lt;גיליון3!D17,0,B67)</f>
        <v>0</v>
      </c>
      <c r="F67" s="8">
        <f>INT(D67/גיליון3!H17)</f>
        <v>0</v>
      </c>
      <c r="H67" s="7">
        <f>IF(גיליון3!G67&gt;0,D67/גיליון3!H17-F67,0)</f>
        <v>0</v>
      </c>
      <c r="I67" s="8">
        <f>IF(H67=0,0,IF(גיליון3!I67=H67,H67,0))</f>
        <v>0</v>
      </c>
      <c r="J67" s="7">
        <f t="shared" si="18"/>
        <v>0</v>
      </c>
      <c r="L67" s="7">
        <f>IF(גיליון3!K67&gt;0,D67/גיליון3!H17-J67,0)</f>
        <v>0</v>
      </c>
      <c r="M67" s="8">
        <f>IF(L67=0,0,IF(גיליון3!M67=L67,L67,0))</f>
        <v>0</v>
      </c>
      <c r="N67" s="7">
        <f t="shared" si="19"/>
        <v>0</v>
      </c>
      <c r="P67" s="7">
        <f>IF(גיליון3!O67&gt;0,D67/גיליון3!H17-N67,0)</f>
        <v>0</v>
      </c>
      <c r="Q67" s="8">
        <f>IF(P67=0,0,IF(גיליון3!Q67=P67,P67,0))</f>
        <v>0</v>
      </c>
      <c r="R67" s="7">
        <f t="shared" si="20"/>
        <v>0</v>
      </c>
      <c r="T67" s="8">
        <f>IF(גיליון3!S67&gt;0,D67/גיליון3!H17-R67,0)</f>
        <v>0</v>
      </c>
      <c r="U67" s="8">
        <f>IF(T67=0,0,IF(גיליון3!U67=T67,T67,0))</f>
        <v>0</v>
      </c>
      <c r="V67" s="7">
        <f t="shared" si="21"/>
        <v>0</v>
      </c>
      <c r="X67" s="8">
        <f>IF(גיליון3!W67&gt;0,D67/גיליון3!H17-V67,0)</f>
        <v>0</v>
      </c>
      <c r="Y67" s="8">
        <f>IF(X67=0,0,IF(גיליון3!Y67=X67,X67,0))</f>
        <v>0</v>
      </c>
      <c r="Z67" s="7">
        <f t="shared" si="22"/>
        <v>0</v>
      </c>
      <c r="AB67" s="8">
        <f>IF(גיליון3!AA67&gt;0,D67/גיליון3!H17-Z67,0)</f>
        <v>0</v>
      </c>
      <c r="AC67" s="8">
        <f>IF(AB67=0,0,IF(גיליון3!AC67=AB67,AB67,0))</f>
        <v>0</v>
      </c>
      <c r="AD67" s="7">
        <f t="shared" si="23"/>
        <v>0</v>
      </c>
      <c r="AF67" s="8">
        <f>IF(גיליון3!AE67&gt;0,D67/גיליון3!H17-AD67,0)</f>
        <v>0</v>
      </c>
      <c r="AG67" s="8">
        <f>IF(AF67=0,0,IF(גיליון3!AG67=AF67,AF67,0))</f>
        <v>0</v>
      </c>
      <c r="AH67" s="7">
        <f t="shared" si="24"/>
        <v>0</v>
      </c>
      <c r="AJ67" s="8">
        <f>IF(גיליון3!AI67&gt;0,D67/גיליון3!H17-AH67,0)</f>
        <v>0</v>
      </c>
      <c r="AK67" s="8">
        <f>IF(AJ67=0,0,IF(גיליון3!AK67=AJ67,AJ67,0))</f>
        <v>0</v>
      </c>
      <c r="AL67" s="7">
        <f t="shared" si="25"/>
        <v>0</v>
      </c>
      <c r="AN67" s="8">
        <f>IF(גיליון3!AM67&gt;0,D67/גיליון3!H17-AL67,0)</f>
        <v>0</v>
      </c>
      <c r="AO67" s="8">
        <f>IF(AN67=0,0,IF(גיליון3!AO67=AN67,AN67,0))</f>
        <v>0</v>
      </c>
      <c r="AP67" s="7">
        <f t="shared" si="26"/>
        <v>0</v>
      </c>
      <c r="AR67" s="8">
        <f>IF(גיליון3!AQ67&gt;0,D67/גיליון3!H17-AP67,0)</f>
        <v>0</v>
      </c>
      <c r="AS67" s="8">
        <f>IF(AR67=0,0,IF(גיליון3!AS67=AR67,AR67,0))</f>
        <v>0</v>
      </c>
      <c r="AT67" s="7">
        <f t="shared" si="27"/>
        <v>0</v>
      </c>
    </row>
    <row r="68" spans="1:46" ht="13.5" customHeight="1" x14ac:dyDescent="0.2">
      <c r="A68" s="7">
        <f>גיליון1!A18</f>
        <v>0</v>
      </c>
      <c r="B68" s="7">
        <f>גיליון1!B18</f>
        <v>0</v>
      </c>
      <c r="D68" s="7">
        <f>IF(B68&lt;גיליון3!D18,0,B68)</f>
        <v>0</v>
      </c>
      <c r="F68" s="8">
        <f>INT(D68/גיליון3!H18)</f>
        <v>0</v>
      </c>
      <c r="H68" s="7">
        <f>IF(גיליון3!G68&gt;0,D68/גיליון3!H18-F68,0)</f>
        <v>0</v>
      </c>
      <c r="I68" s="8">
        <f>IF(H68=0,0,IF(גיליון3!I68=H68,H68,0))</f>
        <v>0</v>
      </c>
      <c r="J68" s="7">
        <f t="shared" si="18"/>
        <v>0</v>
      </c>
      <c r="L68" s="7">
        <f>IF(גיליון3!K68&gt;0,D68/גיליון3!H18-J68,0)</f>
        <v>0</v>
      </c>
      <c r="M68" s="8">
        <f>IF(L68=0,0,IF(גיליון3!M68=L68,L68,0))</f>
        <v>0</v>
      </c>
      <c r="N68" s="7">
        <f t="shared" si="19"/>
        <v>0</v>
      </c>
      <c r="P68" s="7">
        <f>IF(גיליון3!O68&gt;0,D68/גיליון3!H18-N68,0)</f>
        <v>0</v>
      </c>
      <c r="Q68" s="8">
        <f>IF(P68=0,0,IF(גיליון3!Q68=P68,P68,0))</f>
        <v>0</v>
      </c>
      <c r="R68" s="7">
        <f t="shared" si="20"/>
        <v>0</v>
      </c>
      <c r="T68" s="8">
        <f>IF(גיליון3!S68&gt;0,D68/גיליון3!H18-R68,0)</f>
        <v>0</v>
      </c>
      <c r="U68" s="8">
        <f>IF(T68=0,0,IF(גיליון3!U68=T68,T68,0))</f>
        <v>0</v>
      </c>
      <c r="V68" s="7">
        <f t="shared" si="21"/>
        <v>0</v>
      </c>
      <c r="X68" s="8">
        <f>IF(גיליון3!W68&gt;0,D68/גיליון3!H18-V68,0)</f>
        <v>0</v>
      </c>
      <c r="Y68" s="8">
        <f>IF(X68=0,0,IF(גיליון3!Y68=X68,X68,0))</f>
        <v>0</v>
      </c>
      <c r="Z68" s="7">
        <f t="shared" si="22"/>
        <v>0</v>
      </c>
      <c r="AB68" s="8">
        <f>IF(גיליון3!AA68&gt;0,D68/גיליון3!H18-Z68,0)</f>
        <v>0</v>
      </c>
      <c r="AC68" s="8">
        <f>IF(AB68=0,0,IF(גיליון3!AC68=AB68,AB68,0))</f>
        <v>0</v>
      </c>
      <c r="AD68" s="7">
        <f t="shared" si="23"/>
        <v>0</v>
      </c>
      <c r="AF68" s="8">
        <f>IF(גיליון3!AE68&gt;0,D68/גיליון3!H18-AD68,0)</f>
        <v>0</v>
      </c>
      <c r="AG68" s="8">
        <f>IF(AF68=0,0,IF(גיליון3!AG68=AF68,AF68,0))</f>
        <v>0</v>
      </c>
      <c r="AH68" s="7">
        <f t="shared" si="24"/>
        <v>0</v>
      </c>
      <c r="AJ68" s="8">
        <f>IF(גיליון3!AI68&gt;0,D68/גיליון3!H18-AH68,0)</f>
        <v>0</v>
      </c>
      <c r="AK68" s="8">
        <f>IF(AJ68=0,0,IF(גיליון3!AK68=AJ68,AJ68,0))</f>
        <v>0</v>
      </c>
      <c r="AL68" s="7">
        <f t="shared" si="25"/>
        <v>0</v>
      </c>
      <c r="AN68" s="8">
        <f>IF(גיליון3!AM68&gt;0,D68/גיליון3!H18-AL68,0)</f>
        <v>0</v>
      </c>
      <c r="AO68" s="8">
        <f>IF(AN68=0,0,IF(גיליון3!AO68=AN68,AN68,0))</f>
        <v>0</v>
      </c>
      <c r="AP68" s="7">
        <f t="shared" si="26"/>
        <v>0</v>
      </c>
      <c r="AR68" s="8">
        <f>IF(גיליון3!AQ68&gt;0,D68/גיליון3!H18-AP68,0)</f>
        <v>0</v>
      </c>
      <c r="AS68" s="8">
        <f>IF(AR68=0,0,IF(גיליון3!AS68=AR68,AR68,0))</f>
        <v>0</v>
      </c>
      <c r="AT68" s="7">
        <f t="shared" si="27"/>
        <v>0</v>
      </c>
    </row>
    <row r="69" spans="1:46" ht="13.5" customHeight="1" x14ac:dyDescent="0.2">
      <c r="A69" s="7">
        <f>גיליון1!A19</f>
        <v>0</v>
      </c>
      <c r="B69" s="7">
        <f>גיליון1!B19</f>
        <v>0</v>
      </c>
      <c r="D69" s="8">
        <f>IF(B69&lt;גיליון3!D19,0,B69)</f>
        <v>0</v>
      </c>
      <c r="F69" s="8">
        <f>INT(D69/גיליון3!H19)</f>
        <v>0</v>
      </c>
      <c r="H69" s="7">
        <f>IF(גיליון3!G69&gt;0,D69/גיליון3!H19-F69,0)</f>
        <v>0</v>
      </c>
      <c r="I69" s="8">
        <f>IF(H69=0,0,IF(גיליון3!I69=H69,H69,0))</f>
        <v>0</v>
      </c>
      <c r="J69" s="7">
        <f t="shared" si="18"/>
        <v>0</v>
      </c>
      <c r="L69" s="7">
        <f>IF(גיליון3!K69&gt;0,D69/גיליון3!H19-J69,0)</f>
        <v>0</v>
      </c>
      <c r="M69" s="8">
        <f>IF(L69=0,0,IF(גיליון3!M69=L69,L69,0))</f>
        <v>0</v>
      </c>
      <c r="N69" s="7">
        <f t="shared" si="19"/>
        <v>0</v>
      </c>
      <c r="P69" s="7">
        <f>IF(גיליון3!O69&gt;0,D69/גיליון3!H19-N69,0)</f>
        <v>0</v>
      </c>
      <c r="Q69" s="8">
        <f>IF(P69=0,0,IF(גיליון3!Q69=P69,P69,0))</f>
        <v>0</v>
      </c>
      <c r="R69" s="7">
        <f t="shared" si="20"/>
        <v>0</v>
      </c>
      <c r="T69" s="8">
        <f>IF(גיליון3!S69&gt;0,D69/גיליון3!H19-R69,0)</f>
        <v>0</v>
      </c>
      <c r="U69" s="8">
        <f>IF(T69=0,0,IF(גיליון3!U69=T69,T69,0))</f>
        <v>0</v>
      </c>
      <c r="V69" s="7">
        <f t="shared" si="21"/>
        <v>0</v>
      </c>
      <c r="X69" s="8">
        <f>IF(גיליון3!W69&gt;0,D69/גיליון3!H19-V69,0)</f>
        <v>0</v>
      </c>
      <c r="Y69" s="8">
        <f>IF(X69=0,0,IF(גיליון3!Y69=X69,X69,0))</f>
        <v>0</v>
      </c>
      <c r="Z69" s="7">
        <f t="shared" si="22"/>
        <v>0</v>
      </c>
      <c r="AB69" s="8">
        <f>IF(גיליון3!AA69&gt;0,D69/גיליון3!H19-Z69,0)</f>
        <v>0</v>
      </c>
      <c r="AC69" s="8">
        <f>IF(AB69=0,0,IF(גיליון3!AC69=AB69,AB69,0))</f>
        <v>0</v>
      </c>
      <c r="AD69" s="7">
        <f t="shared" si="23"/>
        <v>0</v>
      </c>
      <c r="AF69" s="8">
        <f>IF(גיליון3!AE69&gt;0,D69/גיליון3!H19-AD69,0)</f>
        <v>0</v>
      </c>
      <c r="AG69" s="8">
        <f>IF(AF69=0,0,IF(גיליון3!AG69=AF69,AF69,0))</f>
        <v>0</v>
      </c>
      <c r="AH69" s="7">
        <f t="shared" si="24"/>
        <v>0</v>
      </c>
      <c r="AJ69" s="8">
        <f>IF(גיליון3!AI69&gt;0,D69/גיליון3!H19-AH69,0)</f>
        <v>0</v>
      </c>
      <c r="AK69" s="8">
        <f>IF(AJ69=0,0,IF(גיליון3!AK69=AJ69,AJ69,0))</f>
        <v>0</v>
      </c>
      <c r="AL69" s="7">
        <f t="shared" si="25"/>
        <v>0</v>
      </c>
      <c r="AN69" s="8">
        <f>IF(גיליון3!AM69&gt;0,D69/גיליון3!H19-AL69,0)</f>
        <v>0</v>
      </c>
      <c r="AO69" s="8">
        <f>IF(AN69=0,0,IF(גיליון3!AO69=AN69,AN69,0))</f>
        <v>0</v>
      </c>
      <c r="AP69" s="7">
        <f t="shared" si="26"/>
        <v>0</v>
      </c>
      <c r="AR69" s="8">
        <f>IF(גיליון3!AQ69&gt;0,D69/גיליון3!H19-AP69,0)</f>
        <v>0</v>
      </c>
      <c r="AS69" s="8">
        <f>IF(AR69=0,0,IF(גיליון3!AS69=AR69,AR69,0))</f>
        <v>0</v>
      </c>
      <c r="AT69" s="7">
        <f t="shared" si="27"/>
        <v>0</v>
      </c>
    </row>
    <row r="70" spans="1:46" ht="13.5" customHeight="1" x14ac:dyDescent="0.2">
      <c r="A70" s="7">
        <f>גיליון1!A20</f>
        <v>0</v>
      </c>
      <c r="B70" s="7">
        <f>גיליון1!B20</f>
        <v>0</v>
      </c>
      <c r="D70" s="8">
        <f>IF(B70&lt;גיליון3!D20,0,B70)</f>
        <v>0</v>
      </c>
      <c r="F70" s="8">
        <f>INT(D70/גיליון3!H20)</f>
        <v>0</v>
      </c>
      <c r="H70" s="7">
        <f>IF(גיליון3!G70&gt;0,D70/גיליון3!H20-F70,0)</f>
        <v>0</v>
      </c>
      <c r="I70" s="8">
        <f>IF(H70=0,0,IF(גיליון3!I70=H70,H70,0))</f>
        <v>0</v>
      </c>
      <c r="J70" s="7">
        <f t="shared" si="18"/>
        <v>0</v>
      </c>
      <c r="L70" s="7">
        <f>IF(גיליון3!K70&gt;0,D70/גיליון3!H20-J70,0)</f>
        <v>0</v>
      </c>
      <c r="M70" s="8">
        <f>IF(L70=0,0,IF(גיליון3!M70=L70,L70,0))</f>
        <v>0</v>
      </c>
      <c r="N70" s="7">
        <f t="shared" si="19"/>
        <v>0</v>
      </c>
      <c r="P70" s="7">
        <f>IF(גיליון3!O70&gt;0,D70/גיליון3!H20-N70,0)</f>
        <v>0</v>
      </c>
      <c r="Q70" s="8">
        <f>IF(P70=0,0,IF(גיליון3!Q70=P70,P70,0))</f>
        <v>0</v>
      </c>
      <c r="R70" s="7">
        <f t="shared" si="20"/>
        <v>0</v>
      </c>
      <c r="T70" s="8">
        <f>IF(גיליון3!S70&gt;0,D70/גיליון3!H20-R70,0)</f>
        <v>0</v>
      </c>
      <c r="U70" s="8">
        <f>IF(T70=0,0,IF(גיליון3!U70=T70,T70,0))</f>
        <v>0</v>
      </c>
      <c r="V70" s="7">
        <f t="shared" si="21"/>
        <v>0</v>
      </c>
      <c r="X70" s="8">
        <f>IF(גיליון3!W70&gt;0,D70/גיליון3!H20-V70,0)</f>
        <v>0</v>
      </c>
      <c r="Y70" s="8">
        <f>IF(X70=0,0,IF(גיליון3!Y70=X70,X70,0))</f>
        <v>0</v>
      </c>
      <c r="Z70" s="7">
        <f t="shared" si="22"/>
        <v>0</v>
      </c>
      <c r="AB70" s="8">
        <f>IF(גיליון3!AA70&gt;0,D70/גיליון3!H20-Z70,0)</f>
        <v>0</v>
      </c>
      <c r="AC70" s="8">
        <f>IF(AB70=0,0,IF(גיליון3!AC70=AB70,AB70,0))</f>
        <v>0</v>
      </c>
      <c r="AD70" s="7">
        <f t="shared" si="23"/>
        <v>0</v>
      </c>
      <c r="AF70" s="8">
        <f>IF(גיליון3!AE70&gt;0,D70/גיליון3!H20-AD70,0)</f>
        <v>0</v>
      </c>
      <c r="AG70" s="8">
        <f>IF(AF70=0,0,IF(גיליון3!AG70=AF70,AF70,0))</f>
        <v>0</v>
      </c>
      <c r="AH70" s="7">
        <f t="shared" si="24"/>
        <v>0</v>
      </c>
      <c r="AJ70" s="8">
        <f>IF(גיליון3!AI70&gt;0,D70/גיליון3!H20-AH70,0)</f>
        <v>0</v>
      </c>
      <c r="AK70" s="8">
        <f>IF(AJ70=0,0,IF(גיליון3!AK70=AJ70,AJ70,0))</f>
        <v>0</v>
      </c>
      <c r="AL70" s="7">
        <f t="shared" si="25"/>
        <v>0</v>
      </c>
      <c r="AN70" s="8">
        <f>IF(גיליון3!AM70&gt;0,D70/גיליון3!H20-AL70,0)</f>
        <v>0</v>
      </c>
      <c r="AO70" s="8">
        <f>IF(AN70=0,0,IF(גיליון3!AO70=AN70,AN70,0))</f>
        <v>0</v>
      </c>
      <c r="AP70" s="7">
        <f t="shared" si="26"/>
        <v>0</v>
      </c>
      <c r="AR70" s="8">
        <f>IF(גיליון3!AQ70&gt;0,D70/גיליון3!H20-AP70,0)</f>
        <v>0</v>
      </c>
      <c r="AS70" s="8">
        <f>IF(AR70=0,0,IF(גיליון3!AS70=AR70,AR70,0))</f>
        <v>0</v>
      </c>
      <c r="AT70" s="7">
        <f t="shared" si="27"/>
        <v>0</v>
      </c>
    </row>
    <row r="71" spans="1:46" ht="13.5" customHeight="1" x14ac:dyDescent="0.2">
      <c r="A71" s="7">
        <f>גיליון1!A21</f>
        <v>0</v>
      </c>
      <c r="B71" s="7">
        <f>גיליון1!B21</f>
        <v>0</v>
      </c>
      <c r="D71" s="8">
        <f>IF(B71&lt;גיליון3!D21,0,B71)</f>
        <v>0</v>
      </c>
      <c r="F71" s="8">
        <f>INT(D71/גיליון3!H21)</f>
        <v>0</v>
      </c>
      <c r="H71" s="7">
        <f>IF(גיליון3!G71&gt;0,D71/גיליון3!H21-F71,0)</f>
        <v>0</v>
      </c>
      <c r="I71" s="8">
        <f>IF(H71=0,0,IF(גיליון3!I71=H71,H71,0))</f>
        <v>0</v>
      </c>
      <c r="J71" s="7">
        <f t="shared" si="18"/>
        <v>0</v>
      </c>
      <c r="L71" s="7">
        <f>IF(גיליון3!K71&gt;0,D71/גיליון3!H21-J71,0)</f>
        <v>0</v>
      </c>
      <c r="M71" s="8">
        <f>IF(L71=0,0,IF(גיליון3!M71=L71,L71,0))</f>
        <v>0</v>
      </c>
      <c r="N71" s="7">
        <f t="shared" si="19"/>
        <v>0</v>
      </c>
      <c r="P71" s="7">
        <f>IF(גיליון3!O71&gt;0,D71/גיליון3!H21-N71,0)</f>
        <v>0</v>
      </c>
      <c r="Q71" s="8">
        <f>IF(P71=0,0,IF(גיליון3!Q71=P71,P71,0))</f>
        <v>0</v>
      </c>
      <c r="R71" s="7">
        <f t="shared" si="20"/>
        <v>0</v>
      </c>
      <c r="T71" s="8">
        <f>IF(גיליון3!S71&gt;0,D71/גיליון3!H21-R71,0)</f>
        <v>0</v>
      </c>
      <c r="U71" s="8">
        <f>IF(T71=0,0,IF(גיליון3!U71=T71,T71,0))</f>
        <v>0</v>
      </c>
      <c r="V71" s="7">
        <f t="shared" si="21"/>
        <v>0</v>
      </c>
      <c r="X71" s="8">
        <f>IF(גיליון3!W71&gt;0,D71/גיליון3!H21-V71,0)</f>
        <v>0</v>
      </c>
      <c r="Y71" s="8">
        <f>IF(X71=0,0,IF(גיליון3!Y71=X71,X71,0))</f>
        <v>0</v>
      </c>
      <c r="Z71" s="7">
        <f t="shared" si="22"/>
        <v>0</v>
      </c>
      <c r="AB71" s="8">
        <f>IF(גיליון3!AA71&gt;0,D71/גיליון3!H21-Z71,0)</f>
        <v>0</v>
      </c>
      <c r="AC71" s="8">
        <f>IF(AB71=0,0,IF(גיליון3!AC71=AB71,AB71,0))</f>
        <v>0</v>
      </c>
      <c r="AD71" s="7">
        <f t="shared" si="23"/>
        <v>0</v>
      </c>
      <c r="AF71" s="8">
        <f>IF(גיליון3!AE71&gt;0,D71/גיליון3!H21-AD71,0)</f>
        <v>0</v>
      </c>
      <c r="AG71" s="8">
        <f>IF(AF71=0,0,IF(גיליון3!AG71=AF71,AF71,0))</f>
        <v>0</v>
      </c>
      <c r="AH71" s="7">
        <f t="shared" si="24"/>
        <v>0</v>
      </c>
      <c r="AJ71" s="8">
        <f>IF(גיליון3!AI71&gt;0,D71/גיליון3!H21-AH71,0)</f>
        <v>0</v>
      </c>
      <c r="AK71" s="8">
        <f>IF(AJ71=0,0,IF(גיליון3!AK71=AJ71,AJ71,0))</f>
        <v>0</v>
      </c>
      <c r="AL71" s="7">
        <f t="shared" si="25"/>
        <v>0</v>
      </c>
      <c r="AN71" s="8">
        <f>IF(גיליון3!AM71&gt;0,D71/גיליון3!H21-AL71,0)</f>
        <v>0</v>
      </c>
      <c r="AO71" s="8">
        <f>IF(AN71=0,0,IF(גיליון3!AO71=AN71,AN71,0))</f>
        <v>0</v>
      </c>
      <c r="AP71" s="7">
        <f t="shared" si="26"/>
        <v>0</v>
      </c>
      <c r="AR71" s="8">
        <f>IF(גיליון3!AQ71&gt;0,D71/גיליון3!H21-AP71,0)</f>
        <v>0</v>
      </c>
      <c r="AS71" s="8">
        <f>IF(AR71=0,0,IF(גיליון3!AS71=AR71,AR71,0))</f>
        <v>0</v>
      </c>
      <c r="AT71" s="7">
        <f t="shared" si="27"/>
        <v>0</v>
      </c>
    </row>
    <row r="72" spans="1:46" ht="13.5" customHeight="1" x14ac:dyDescent="0.2">
      <c r="A72" s="7">
        <f>גיליון1!A22</f>
        <v>0</v>
      </c>
      <c r="B72" s="7">
        <f>גיליון1!B22</f>
        <v>0</v>
      </c>
      <c r="D72" s="8">
        <f>IF(B72&lt;גיליון3!D22,0,B72)</f>
        <v>0</v>
      </c>
      <c r="F72" s="8">
        <f>INT(D72/גיליון3!H22)</f>
        <v>0</v>
      </c>
      <c r="H72" s="7">
        <f>IF(גיליון3!G72&gt;0,D72/גיליון3!H22-F72,0)</f>
        <v>0</v>
      </c>
      <c r="I72" s="8">
        <f>IF(H72=0,0,IF(גיליון3!I72=H72,H72,0))</f>
        <v>0</v>
      </c>
      <c r="J72" s="7">
        <f t="shared" si="18"/>
        <v>0</v>
      </c>
      <c r="L72" s="7">
        <f>IF(גיליון3!K72&gt;0,D72/גיליון3!H22-J72,0)</f>
        <v>0</v>
      </c>
      <c r="M72" s="8">
        <f>IF(L72=0,0,IF(גיליון3!M72=L72,L72,0))</f>
        <v>0</v>
      </c>
      <c r="N72" s="7">
        <f t="shared" si="19"/>
        <v>0</v>
      </c>
      <c r="P72" s="7">
        <f>IF(גיליון3!O72&gt;0,D72/גיליון3!H22-N72,0)</f>
        <v>0</v>
      </c>
      <c r="Q72" s="8">
        <f>IF(P72=0,0,IF(גיליון3!Q72=P72,P72,0))</f>
        <v>0</v>
      </c>
      <c r="R72" s="7">
        <f t="shared" si="20"/>
        <v>0</v>
      </c>
      <c r="T72" s="8">
        <f>IF(גיליון3!S72&gt;0,D72/גיליון3!H22-R72,0)</f>
        <v>0</v>
      </c>
      <c r="U72" s="8">
        <f>IF(T72=0,0,IF(גיליון3!U72=T72,T72,0))</f>
        <v>0</v>
      </c>
      <c r="V72" s="7">
        <f t="shared" si="21"/>
        <v>0</v>
      </c>
      <c r="X72" s="8">
        <f>IF(גיליון3!W72&gt;0,D72/גיליון3!H22-V72,0)</f>
        <v>0</v>
      </c>
      <c r="Y72" s="8">
        <f>IF(X72=0,0,IF(גיליון3!Y72=X72,X72,0))</f>
        <v>0</v>
      </c>
      <c r="Z72" s="7">
        <f t="shared" si="22"/>
        <v>0</v>
      </c>
      <c r="AB72" s="8">
        <f>IF(גיליון3!AA72&gt;0,D72/גיליון3!H22-Z72,0)</f>
        <v>0</v>
      </c>
      <c r="AC72" s="8">
        <f>IF(AB72=0,0,IF(גיליון3!AC72=AB72,AB72,0))</f>
        <v>0</v>
      </c>
      <c r="AD72" s="7">
        <f t="shared" si="23"/>
        <v>0</v>
      </c>
      <c r="AF72" s="8">
        <f>IF(גיליון3!AE72&gt;0,D72/גיליון3!H22-AD72,0)</f>
        <v>0</v>
      </c>
      <c r="AG72" s="8">
        <f>IF(AF72=0,0,IF(גיליון3!AG72=AF72,AF72,0))</f>
        <v>0</v>
      </c>
      <c r="AH72" s="7">
        <f t="shared" si="24"/>
        <v>0</v>
      </c>
      <c r="AJ72" s="8">
        <f>IF(גיליון3!AI72&gt;0,D72/גיליון3!H22-AH72,0)</f>
        <v>0</v>
      </c>
      <c r="AK72" s="8">
        <f>IF(AJ72=0,0,IF(גיליון3!AK72=AJ72,AJ72,0))</f>
        <v>0</v>
      </c>
      <c r="AL72" s="7">
        <f t="shared" si="25"/>
        <v>0</v>
      </c>
      <c r="AN72" s="8">
        <f>IF(גיליון3!AM72&gt;0,D72/גיליון3!H22-AL72,0)</f>
        <v>0</v>
      </c>
      <c r="AO72" s="8">
        <f>IF(AN72=0,0,IF(גיליון3!AO72=AN72,AN72,0))</f>
        <v>0</v>
      </c>
      <c r="AP72" s="7">
        <f t="shared" si="26"/>
        <v>0</v>
      </c>
      <c r="AR72" s="8">
        <f>IF(גיליון3!AQ72&gt;0,D72/גיליון3!H22-AP72,0)</f>
        <v>0</v>
      </c>
      <c r="AS72" s="8">
        <f>IF(AR72=0,0,IF(גיליון3!AS72=AR72,AR72,0))</f>
        <v>0</v>
      </c>
      <c r="AT72" s="7">
        <f t="shared" si="27"/>
        <v>0</v>
      </c>
    </row>
    <row r="73" spans="1:46" ht="13.5" customHeight="1" x14ac:dyDescent="0.2">
      <c r="A73" s="7">
        <f>גיליון1!A23</f>
        <v>0</v>
      </c>
      <c r="B73" s="7">
        <f>גיליון1!B23</f>
        <v>0</v>
      </c>
      <c r="D73" s="8">
        <f>IF(B73&lt;גיליון3!D23,0,B73)</f>
        <v>0</v>
      </c>
      <c r="F73" s="8">
        <f>INT(D73/גיליון3!H23)</f>
        <v>0</v>
      </c>
      <c r="H73" s="7">
        <f>IF(גיליון3!G73&gt;0,D73/גיליון3!H23-F73,0)</f>
        <v>0</v>
      </c>
      <c r="I73" s="8">
        <f>IF(H73=0,0,IF(גיליון3!I73=H73,H73,0))</f>
        <v>0</v>
      </c>
      <c r="J73" s="7">
        <f t="shared" si="18"/>
        <v>0</v>
      </c>
      <c r="L73" s="7">
        <f>IF(גיליון3!K73&gt;0,D73/גיליון3!H23-J73,0)</f>
        <v>0</v>
      </c>
      <c r="M73" s="8">
        <f>IF(L73=0,0,IF(גיליון3!M73=L73,L73,0))</f>
        <v>0</v>
      </c>
      <c r="N73" s="7">
        <f t="shared" si="19"/>
        <v>0</v>
      </c>
      <c r="P73" s="7">
        <f>IF(גיליון3!O73&gt;0,D73/גיליון3!H23-N73,0)</f>
        <v>0</v>
      </c>
      <c r="Q73" s="8">
        <f>IF(P73=0,0,IF(גיליון3!Q73=P73,P73,0))</f>
        <v>0</v>
      </c>
      <c r="R73" s="7">
        <f t="shared" si="20"/>
        <v>0</v>
      </c>
      <c r="T73" s="8">
        <f>IF(גיליון3!S73&gt;0,D73/גיליון3!H23-R73,0)</f>
        <v>0</v>
      </c>
      <c r="U73" s="8">
        <f>IF(T73=0,0,IF(גיליון3!U73=T73,T73,0))</f>
        <v>0</v>
      </c>
      <c r="V73" s="7">
        <f t="shared" si="21"/>
        <v>0</v>
      </c>
      <c r="X73" s="8">
        <f>IF(גיליון3!W73&gt;0,D73/גיליון3!H23-V73,0)</f>
        <v>0</v>
      </c>
      <c r="Y73" s="8">
        <f>IF(X73=0,0,IF(גיליון3!Y73=X73,X73,0))</f>
        <v>0</v>
      </c>
      <c r="Z73" s="7">
        <f t="shared" si="22"/>
        <v>0</v>
      </c>
      <c r="AB73" s="8">
        <f>IF(גיליון3!AA73&gt;0,D73/גיליון3!H23-Z73,0)</f>
        <v>0</v>
      </c>
      <c r="AC73" s="8">
        <f>IF(AB73=0,0,IF(גיליון3!AC73=AB73,AB73,0))</f>
        <v>0</v>
      </c>
      <c r="AD73" s="7">
        <f t="shared" si="23"/>
        <v>0</v>
      </c>
      <c r="AF73" s="8">
        <f>IF(גיליון3!AE73&gt;0,D73/גיליון3!H23-AD73,0)</f>
        <v>0</v>
      </c>
      <c r="AG73" s="8">
        <f>IF(AF73=0,0,IF(גיליון3!AG73=AF73,AF73,0))</f>
        <v>0</v>
      </c>
      <c r="AH73" s="7">
        <f t="shared" si="24"/>
        <v>0</v>
      </c>
      <c r="AJ73" s="8">
        <f>IF(גיליון3!AI73&gt;0,D73/גיליון3!H23-AH73,0)</f>
        <v>0</v>
      </c>
      <c r="AK73" s="8">
        <f>IF(AJ73=0,0,IF(גיליון3!AK73=AJ73,AJ73,0))</f>
        <v>0</v>
      </c>
      <c r="AL73" s="7">
        <f t="shared" si="25"/>
        <v>0</v>
      </c>
      <c r="AN73" s="8">
        <f>IF(גיליון3!AM73&gt;0,D73/גיליון3!H23-AL73,0)</f>
        <v>0</v>
      </c>
      <c r="AO73" s="8">
        <f>IF(AN73=0,0,IF(גיליון3!AO73=AN73,AN73,0))</f>
        <v>0</v>
      </c>
      <c r="AP73" s="7">
        <f t="shared" si="26"/>
        <v>0</v>
      </c>
      <c r="AR73" s="8">
        <f>IF(גיליון3!AQ73&gt;0,D73/גיליון3!H23-AP73,0)</f>
        <v>0</v>
      </c>
      <c r="AS73" s="8">
        <f>IF(AR73=0,0,IF(גיליון3!AS73=AR73,AR73,0))</f>
        <v>0</v>
      </c>
      <c r="AT73" s="7">
        <f t="shared" si="27"/>
        <v>0</v>
      </c>
    </row>
    <row r="74" spans="1:46" ht="13.5" customHeight="1" x14ac:dyDescent="0.2">
      <c r="A74" s="7">
        <f>גיליון1!A24</f>
        <v>0</v>
      </c>
      <c r="B74" s="7">
        <f>גיליון1!B24</f>
        <v>0</v>
      </c>
      <c r="D74" s="8">
        <f>IF(B74&lt;גיליון3!D24,0,B74)</f>
        <v>0</v>
      </c>
      <c r="F74" s="8">
        <f>INT(D74/גיליון3!H24)</f>
        <v>0</v>
      </c>
      <c r="H74" s="7">
        <f>IF(גיליון3!G74&gt;0,D74/גיליון3!H24-F74,0)</f>
        <v>0</v>
      </c>
      <c r="I74" s="8">
        <f>IF(H74=0,0,IF(גיליון3!I74=H74,H74,0))</f>
        <v>0</v>
      </c>
      <c r="J74" s="7">
        <f t="shared" si="18"/>
        <v>0</v>
      </c>
      <c r="L74" s="7">
        <f>IF(גיליון3!K74&gt;0,D74/גיליון3!H24-J74,0)</f>
        <v>0</v>
      </c>
      <c r="M74" s="8">
        <f>IF(L74=0,0,IF(גיליון3!M74=L74,L74,0))</f>
        <v>0</v>
      </c>
      <c r="N74" s="7">
        <f t="shared" si="19"/>
        <v>0</v>
      </c>
      <c r="P74" s="7">
        <f>IF(גיליון3!O74&gt;0,D74/גיליון3!H24-N74,0)</f>
        <v>0</v>
      </c>
      <c r="Q74" s="8">
        <f>IF(P74=0,0,IF(גיליון3!Q74=P74,P74,0))</f>
        <v>0</v>
      </c>
      <c r="R74" s="7">
        <f t="shared" si="20"/>
        <v>0</v>
      </c>
      <c r="T74" s="8">
        <f>IF(גיליון3!S74&gt;0,D74/גיליון3!H24-R74,0)</f>
        <v>0</v>
      </c>
      <c r="U74" s="8">
        <f>IF(T74=0,0,IF(גיליון3!U74=T74,T74,0))</f>
        <v>0</v>
      </c>
      <c r="V74" s="7">
        <f t="shared" si="21"/>
        <v>0</v>
      </c>
      <c r="X74" s="8">
        <f>IF(גיליון3!W74&gt;0,D74/גיליון3!H24-V74,0)</f>
        <v>0</v>
      </c>
      <c r="Y74" s="8">
        <f>IF(X74=0,0,IF(גיליון3!Y74=X74,X74,0))</f>
        <v>0</v>
      </c>
      <c r="Z74" s="7">
        <f t="shared" si="22"/>
        <v>0</v>
      </c>
      <c r="AB74" s="8">
        <f>IF(גיליון3!AA74&gt;0,D74/גיליון3!H24-Z74,0)</f>
        <v>0</v>
      </c>
      <c r="AC74" s="8">
        <f>IF(AB74=0,0,IF(גיליון3!AC74=AB74,AB74,0))</f>
        <v>0</v>
      </c>
      <c r="AD74" s="7">
        <f t="shared" si="23"/>
        <v>0</v>
      </c>
      <c r="AF74" s="8">
        <f>IF(גיליון3!AE74&gt;0,D74/גיליון3!H24-AD74,0)</f>
        <v>0</v>
      </c>
      <c r="AG74" s="8">
        <f>IF(AF74=0,0,IF(גיליון3!AG74=AF74,AF74,0))</f>
        <v>0</v>
      </c>
      <c r="AH74" s="7">
        <f t="shared" si="24"/>
        <v>0</v>
      </c>
      <c r="AJ74" s="8">
        <f>IF(גיליון3!AI74&gt;0,D74/גיליון3!H24-AH74,0)</f>
        <v>0</v>
      </c>
      <c r="AK74" s="8">
        <f>IF(AJ74=0,0,IF(גיליון3!AK74=AJ74,AJ74,0))</f>
        <v>0</v>
      </c>
      <c r="AL74" s="7">
        <f t="shared" si="25"/>
        <v>0</v>
      </c>
      <c r="AN74" s="8">
        <f>IF(גיליון3!AM74&gt;0,D74/גיליון3!H24-AL74,0)</f>
        <v>0</v>
      </c>
      <c r="AO74" s="8">
        <f>IF(AN74=0,0,IF(גיליון3!AO74=AN74,AN74,0))</f>
        <v>0</v>
      </c>
      <c r="AP74" s="7">
        <f t="shared" si="26"/>
        <v>0</v>
      </c>
      <c r="AR74" s="8">
        <f>IF(גיליון3!AQ74&gt;0,D74/גיליון3!H24-AP74,0)</f>
        <v>0</v>
      </c>
      <c r="AS74" s="8">
        <f>IF(AR74=0,0,IF(גיליון3!AS74=AR74,AR74,0))</f>
        <v>0</v>
      </c>
      <c r="AT74" s="7">
        <f t="shared" si="27"/>
        <v>0</v>
      </c>
    </row>
    <row r="75" spans="1:46" ht="13.5" customHeight="1" x14ac:dyDescent="0.2">
      <c r="A75" s="7">
        <f>גיליון1!A25</f>
        <v>0</v>
      </c>
      <c r="B75" s="7">
        <f>גיליון1!B25</f>
        <v>0</v>
      </c>
      <c r="D75" s="8">
        <f>IF(B75&lt;גיליון3!D25,0,B75)</f>
        <v>0</v>
      </c>
      <c r="F75" s="8">
        <f>INT(D75/גיליון3!H25)</f>
        <v>0</v>
      </c>
      <c r="H75" s="7">
        <f>IF(גיליון3!G75&gt;0,D75/גיליון3!H25-F75,0)</f>
        <v>0</v>
      </c>
      <c r="I75" s="8">
        <f>IF(H75=0,0,IF(גיליון3!I75=H75,H75,0))</f>
        <v>0</v>
      </c>
      <c r="J75" s="7">
        <f t="shared" si="18"/>
        <v>0</v>
      </c>
      <c r="L75" s="7">
        <f>IF(גיליון3!K75&gt;0,D75/גיליון3!H25-J75,0)</f>
        <v>0</v>
      </c>
      <c r="M75" s="8">
        <f>IF(L75=0,0,IF(גיליון3!M75=L75,L75,0))</f>
        <v>0</v>
      </c>
      <c r="N75" s="7">
        <f t="shared" si="19"/>
        <v>0</v>
      </c>
      <c r="P75" s="7">
        <f>IF(גיליון3!O75&gt;0,D75/גיליון3!H25-N75,0)</f>
        <v>0</v>
      </c>
      <c r="Q75" s="8">
        <f>IF(P75=0,0,IF(גיליון3!Q75=P75,P75,0))</f>
        <v>0</v>
      </c>
      <c r="R75" s="7">
        <f t="shared" si="20"/>
        <v>0</v>
      </c>
      <c r="T75" s="8">
        <f>IF(גיליון3!S75&gt;0,D75/גיליון3!H25-R75,0)</f>
        <v>0</v>
      </c>
      <c r="U75" s="8">
        <f>IF(T75=0,0,IF(גיליון3!U75=T75,T75,0))</f>
        <v>0</v>
      </c>
      <c r="V75" s="7">
        <f t="shared" si="21"/>
        <v>0</v>
      </c>
      <c r="X75" s="8">
        <f>IF(גיליון3!W75&gt;0,D75/גיליון3!H25-V75,0)</f>
        <v>0</v>
      </c>
      <c r="Y75" s="8">
        <f>IF(X75=0,0,IF(גיליון3!Y75=X75,X75,0))</f>
        <v>0</v>
      </c>
      <c r="Z75" s="7">
        <f t="shared" si="22"/>
        <v>0</v>
      </c>
      <c r="AB75" s="8">
        <f>IF(גיליון3!AA75&gt;0,D75/גיליון3!H25-Z75,0)</f>
        <v>0</v>
      </c>
      <c r="AC75" s="8">
        <f>IF(AB75=0,0,IF(גיליון3!AC75=AB75,AB75,0))</f>
        <v>0</v>
      </c>
      <c r="AD75" s="7">
        <f t="shared" si="23"/>
        <v>0</v>
      </c>
      <c r="AF75" s="8">
        <f>IF(גיליון3!AE75&gt;0,D75/גיליון3!H25-AD75,0)</f>
        <v>0</v>
      </c>
      <c r="AG75" s="8">
        <f>IF(AF75=0,0,IF(גיליון3!AG75=AF75,AF75,0))</f>
        <v>0</v>
      </c>
      <c r="AH75" s="7">
        <f t="shared" si="24"/>
        <v>0</v>
      </c>
      <c r="AJ75" s="8">
        <f>IF(גיליון3!AI75&gt;0,D75/גיליון3!H25-AH75,0)</f>
        <v>0</v>
      </c>
      <c r="AK75" s="8">
        <f>IF(AJ75=0,0,IF(גיליון3!AK75=AJ75,AJ75,0))</f>
        <v>0</v>
      </c>
      <c r="AL75" s="7">
        <f t="shared" si="25"/>
        <v>0</v>
      </c>
      <c r="AN75" s="8">
        <f>IF(גיליון3!AM75&gt;0,D75/גיליון3!H25-AL75,0)</f>
        <v>0</v>
      </c>
      <c r="AO75" s="8">
        <f>IF(AN75=0,0,IF(גיליון3!AO75=AN75,AN75,0))</f>
        <v>0</v>
      </c>
      <c r="AP75" s="7">
        <f t="shared" si="26"/>
        <v>0</v>
      </c>
      <c r="AR75" s="8">
        <f>IF(גיליון3!AQ75&gt;0,D75/גיליון3!H25-AP75,0)</f>
        <v>0</v>
      </c>
      <c r="AS75" s="8">
        <f>IF(AR75=0,0,IF(גיליון3!AS75=AR75,AR75,0))</f>
        <v>0</v>
      </c>
      <c r="AT75" s="7">
        <f t="shared" si="27"/>
        <v>0</v>
      </c>
    </row>
    <row r="76" spans="1:46" ht="13.5" customHeight="1" x14ac:dyDescent="0.2">
      <c r="A76" s="7">
        <f>גיליון1!A26</f>
        <v>0</v>
      </c>
      <c r="B76" s="7">
        <f>גיליון1!B26</f>
        <v>0</v>
      </c>
      <c r="D76" s="8">
        <f>IF(B76&lt;גיליון3!D26,0,B76)</f>
        <v>0</v>
      </c>
      <c r="F76" s="8">
        <f>INT(D76/גיליון3!H26)</f>
        <v>0</v>
      </c>
      <c r="H76" s="7">
        <f>IF(גיליון3!G76&gt;0,D76/גיליון3!H26-F76,0)</f>
        <v>0</v>
      </c>
      <c r="I76" s="8">
        <f>IF(H76=0,0,IF(גיליון3!I76=H76,H76,0))</f>
        <v>0</v>
      </c>
      <c r="J76" s="7">
        <f t="shared" si="18"/>
        <v>0</v>
      </c>
      <c r="L76" s="7">
        <f>IF(גיליון3!K76&gt;0,D76/גיליון3!H26-J76,0)</f>
        <v>0</v>
      </c>
      <c r="M76" s="8">
        <f>IF(L76=0,0,IF(גיליון3!M76=L76,L76,0))</f>
        <v>0</v>
      </c>
      <c r="N76" s="7">
        <f t="shared" si="19"/>
        <v>0</v>
      </c>
      <c r="P76" s="7">
        <f>IF(גיליון3!O76&gt;0,D76/גיליון3!H26-N76,0)</f>
        <v>0</v>
      </c>
      <c r="Q76" s="8">
        <f>IF(P76=0,0,IF(גיליון3!Q76=P76,P76,0))</f>
        <v>0</v>
      </c>
      <c r="R76" s="7">
        <f t="shared" si="20"/>
        <v>0</v>
      </c>
      <c r="T76" s="8">
        <f>IF(גיליון3!S76&gt;0,D76/גיליון3!H26-R76,0)</f>
        <v>0</v>
      </c>
      <c r="U76" s="8">
        <f>IF(T76=0,0,IF(גיליון3!U76=T76,T76,0))</f>
        <v>0</v>
      </c>
      <c r="V76" s="7">
        <f t="shared" si="21"/>
        <v>0</v>
      </c>
      <c r="X76" s="8">
        <f>IF(גיליון3!W76&gt;0,D76/גיליון3!H26-V76,0)</f>
        <v>0</v>
      </c>
      <c r="Y76" s="8">
        <f>IF(X76=0,0,IF(גיליון3!Y76=X76,X76,0))</f>
        <v>0</v>
      </c>
      <c r="Z76" s="7">
        <f t="shared" si="22"/>
        <v>0</v>
      </c>
      <c r="AB76" s="8">
        <f>IF(גיליון3!AA76&gt;0,D76/גיליון3!H26-Z76,0)</f>
        <v>0</v>
      </c>
      <c r="AC76" s="8">
        <f>IF(AB76=0,0,IF(גיליון3!AC76=AB76,AB76,0))</f>
        <v>0</v>
      </c>
      <c r="AD76" s="7">
        <f t="shared" si="23"/>
        <v>0</v>
      </c>
      <c r="AF76" s="8">
        <f>IF(גיליון3!AE76&gt;0,D76/גיליון3!H26-AD76,0)</f>
        <v>0</v>
      </c>
      <c r="AG76" s="8">
        <f>IF(AF76=0,0,IF(גיליון3!AG76=AF76,AF76,0))</f>
        <v>0</v>
      </c>
      <c r="AH76" s="7">
        <f t="shared" si="24"/>
        <v>0</v>
      </c>
      <c r="AJ76" s="8">
        <f>IF(גיליון3!AI76&gt;0,D76/גיליון3!H26-AH76,0)</f>
        <v>0</v>
      </c>
      <c r="AK76" s="8">
        <f>IF(AJ76=0,0,IF(גיליון3!AK76=AJ76,AJ76,0))</f>
        <v>0</v>
      </c>
      <c r="AL76" s="7">
        <f t="shared" si="25"/>
        <v>0</v>
      </c>
      <c r="AN76" s="8">
        <f>IF(גיליון3!AM76&gt;0,D76/גיליון3!H26-AL76,0)</f>
        <v>0</v>
      </c>
      <c r="AO76" s="8">
        <f>IF(AN76=0,0,IF(גיליון3!AO76=AN76,AN76,0))</f>
        <v>0</v>
      </c>
      <c r="AP76" s="7">
        <f t="shared" si="26"/>
        <v>0</v>
      </c>
      <c r="AR76" s="8">
        <f>IF(גיליון3!AQ76&gt;0,D76/גיליון3!H26-AP76,0)</f>
        <v>0</v>
      </c>
      <c r="AS76" s="8">
        <f>IF(AR76=0,0,IF(גיליון3!AS76=AR76,AR76,0))</f>
        <v>0</v>
      </c>
      <c r="AT76" s="7">
        <f t="shared" si="27"/>
        <v>0</v>
      </c>
    </row>
    <row r="77" spans="1:46" ht="13.5" customHeight="1" x14ac:dyDescent="0.2">
      <c r="A77" s="7">
        <f>גיליון1!A27</f>
        <v>0</v>
      </c>
      <c r="B77" s="7">
        <f>גיליון1!B27</f>
        <v>0</v>
      </c>
      <c r="D77" s="8">
        <f>IF(B77&lt;גיליון3!D27,0,B77)</f>
        <v>0</v>
      </c>
      <c r="F77" s="8">
        <f>INT(D77/גיליון3!H27)</f>
        <v>0</v>
      </c>
      <c r="H77" s="7">
        <f>IF(גיליון3!G77&gt;0,D77/גיליון3!H27-F77,0)</f>
        <v>0</v>
      </c>
      <c r="I77" s="8">
        <f>IF(H77=0,0,IF(גיליון3!I77=H77,H77,0))</f>
        <v>0</v>
      </c>
      <c r="J77" s="7">
        <f t="shared" si="18"/>
        <v>0</v>
      </c>
      <c r="L77" s="7">
        <f>IF(גיליון3!K77&gt;0,D77/גיליון3!H27-J77,0)</f>
        <v>0</v>
      </c>
      <c r="M77" s="8">
        <f>IF(L77=0,0,IF(גיליון3!M77=L77,L77,0))</f>
        <v>0</v>
      </c>
      <c r="N77" s="7">
        <f t="shared" si="19"/>
        <v>0</v>
      </c>
      <c r="P77" s="7">
        <f>IF(גיליון3!O77&gt;0,D77/גיליון3!H27-N77,0)</f>
        <v>0</v>
      </c>
      <c r="Q77" s="8">
        <f>IF(P77=0,0,IF(גיליון3!Q77=P77,P77,0))</f>
        <v>0</v>
      </c>
      <c r="R77" s="7">
        <f t="shared" si="20"/>
        <v>0</v>
      </c>
      <c r="T77" s="8">
        <f>IF(גיליון3!S77&gt;0,D77/גיליון3!H27-R77,0)</f>
        <v>0</v>
      </c>
      <c r="U77" s="8">
        <f>IF(T77=0,0,IF(גיליון3!U77=T77,T77,0))</f>
        <v>0</v>
      </c>
      <c r="V77" s="7">
        <f t="shared" si="21"/>
        <v>0</v>
      </c>
      <c r="X77" s="8">
        <f>IF(גיליון3!W77&gt;0,D77/גיליון3!H27-V77,0)</f>
        <v>0</v>
      </c>
      <c r="Y77" s="8">
        <f>IF(X77=0,0,IF(גיליון3!Y77=X77,X77,0))</f>
        <v>0</v>
      </c>
      <c r="Z77" s="7">
        <f t="shared" si="22"/>
        <v>0</v>
      </c>
      <c r="AB77" s="8">
        <f>IF(גיליון3!AA77&gt;0,D77/גיליון3!H27-Z77,0)</f>
        <v>0</v>
      </c>
      <c r="AC77" s="8">
        <f>IF(AB77=0,0,IF(גיליון3!AC77=AB77,AB77,0))</f>
        <v>0</v>
      </c>
      <c r="AD77" s="7">
        <f t="shared" si="23"/>
        <v>0</v>
      </c>
      <c r="AF77" s="8">
        <f>IF(גיליון3!AE77&gt;0,D77/גיליון3!H27-AD77,0)</f>
        <v>0</v>
      </c>
      <c r="AG77" s="8">
        <f>IF(AF77=0,0,IF(גיליון3!AG77=AF77,AF77,0))</f>
        <v>0</v>
      </c>
      <c r="AH77" s="7">
        <f t="shared" si="24"/>
        <v>0</v>
      </c>
      <c r="AJ77" s="8">
        <f>IF(גיליון3!AI77&gt;0,D77/גיליון3!H27-AH77,0)</f>
        <v>0</v>
      </c>
      <c r="AK77" s="8">
        <f>IF(AJ77=0,0,IF(גיליון3!AK77=AJ77,AJ77,0))</f>
        <v>0</v>
      </c>
      <c r="AL77" s="7">
        <f t="shared" si="25"/>
        <v>0</v>
      </c>
      <c r="AN77" s="8">
        <f>IF(גיליון3!AM77&gt;0,D77/גיליון3!H27-AL77,0)</f>
        <v>0</v>
      </c>
      <c r="AO77" s="8">
        <f>IF(AN77=0,0,IF(גיליון3!AO77=AN77,AN77,0))</f>
        <v>0</v>
      </c>
      <c r="AP77" s="7">
        <f t="shared" si="26"/>
        <v>0</v>
      </c>
      <c r="AR77" s="8">
        <f>IF(גיליון3!AQ77&gt;0,D77/גיליון3!H27-AP77,0)</f>
        <v>0</v>
      </c>
      <c r="AS77" s="8">
        <f>IF(AR77=0,0,IF(גיליון3!AS77=AR77,AR77,0))</f>
        <v>0</v>
      </c>
      <c r="AT77" s="7">
        <f t="shared" si="27"/>
        <v>0</v>
      </c>
    </row>
    <row r="78" spans="1:46" ht="13.5" customHeight="1" x14ac:dyDescent="0.2">
      <c r="A78" s="7" t="str">
        <f>גיליון1!A14</f>
        <v>כולנו חברים נ נח</v>
      </c>
      <c r="B78" s="7">
        <f>גיליון1!B28</f>
        <v>0</v>
      </c>
      <c r="D78" s="8">
        <f>IF(B78&lt;גיליון3!D28,0,B78)</f>
        <v>0</v>
      </c>
      <c r="F78" s="8">
        <f>INT(D78/גיליון3!H28)</f>
        <v>0</v>
      </c>
      <c r="H78" s="7">
        <f>IF(גיליון3!G78&gt;0,D78/גיליון3!H28-F78,0)</f>
        <v>0</v>
      </c>
      <c r="I78" s="8">
        <f>IF(H78=0,0,IF(גיליון3!I78=H78,H78,0))</f>
        <v>0</v>
      </c>
      <c r="J78" s="7">
        <f t="shared" si="18"/>
        <v>0</v>
      </c>
      <c r="L78" s="7">
        <f>IF(גיליון3!K78&gt;0,D78/גיליון3!H28-J78,0)</f>
        <v>0</v>
      </c>
      <c r="M78" s="8">
        <f>IF(L78=0,0,IF(גיליון3!M78=L78,L78,0))</f>
        <v>0</v>
      </c>
      <c r="N78" s="7">
        <f t="shared" si="19"/>
        <v>0</v>
      </c>
      <c r="P78" s="7">
        <f>IF(גיליון3!O78&gt;0,D78/גיליון3!H28-N78,0)</f>
        <v>0</v>
      </c>
      <c r="Q78" s="8">
        <f>IF(P78=0,0,IF(גיליון3!Q78=P78,P78,0))</f>
        <v>0</v>
      </c>
      <c r="R78" s="7">
        <f t="shared" si="20"/>
        <v>0</v>
      </c>
      <c r="T78" s="8">
        <f>IF(גיליון3!S78&gt;0,D78/גיליון3!H28-R78,0)</f>
        <v>0</v>
      </c>
      <c r="U78" s="8">
        <f>IF(T78=0,0,IF(גיליון3!U78=T78,T78,0))</f>
        <v>0</v>
      </c>
      <c r="V78" s="7">
        <f t="shared" si="21"/>
        <v>0</v>
      </c>
      <c r="X78" s="8">
        <f>IF(גיליון3!W78&gt;0,D78/גיליון3!H28-V78,0)</f>
        <v>0</v>
      </c>
      <c r="Y78" s="8">
        <f>IF(X78=0,0,IF(גיליון3!Y78=X78,X78,0))</f>
        <v>0</v>
      </c>
      <c r="Z78" s="7">
        <f t="shared" si="22"/>
        <v>0</v>
      </c>
      <c r="AB78" s="8">
        <f>IF(גיליון3!AA78&gt;0,D78/גיליון3!H28-Z78,0)</f>
        <v>0</v>
      </c>
      <c r="AC78" s="8">
        <f>IF(AB78=0,0,IF(גיליון3!AC78=AB78,AB78,0))</f>
        <v>0</v>
      </c>
      <c r="AD78" s="7">
        <f t="shared" si="23"/>
        <v>0</v>
      </c>
      <c r="AF78" s="8">
        <f>IF(גיליון3!AE78&gt;0,D78/גיליון3!H28-AD78,0)</f>
        <v>0</v>
      </c>
      <c r="AG78" s="8">
        <f>IF(AF78=0,0,IF(גיליון3!AG78=AF78,AF78,0))</f>
        <v>0</v>
      </c>
      <c r="AH78" s="7">
        <f t="shared" si="24"/>
        <v>0</v>
      </c>
      <c r="AJ78" s="8">
        <f>IF(גיליון3!AI78&gt;0,D78/גיליון3!H28-AH78,0)</f>
        <v>0</v>
      </c>
      <c r="AK78" s="8">
        <f>IF(AJ78=0,0,IF(גיליון3!AK78=AJ78,AJ78,0))</f>
        <v>0</v>
      </c>
      <c r="AL78" s="7">
        <f t="shared" si="25"/>
        <v>0</v>
      </c>
      <c r="AN78" s="8">
        <f>IF(גיליון3!AM78&gt;0,D78/גיליון3!H28-AL78,0)</f>
        <v>0</v>
      </c>
      <c r="AO78" s="8">
        <f>IF(AN78=0,0,IF(גיליון3!AO78=AN78,AN78,0))</f>
        <v>0</v>
      </c>
      <c r="AP78" s="7">
        <f t="shared" si="26"/>
        <v>0</v>
      </c>
      <c r="AR78" s="8">
        <f>IF(גיליון3!AQ78&gt;0,D78/גיליון3!H28-AP78,0)</f>
        <v>0</v>
      </c>
      <c r="AS78" s="8">
        <f>IF(AR78=0,0,IF(גיליון3!AS78=AR78,AR78,0))</f>
        <v>0</v>
      </c>
      <c r="AT78" s="7">
        <f t="shared" si="27"/>
        <v>0</v>
      </c>
    </row>
    <row r="79" spans="1:46" ht="13.5" customHeight="1" x14ac:dyDescent="0.2">
      <c r="A79" s="7">
        <f>גיליון1!A29</f>
        <v>0</v>
      </c>
      <c r="B79" s="7">
        <f>גיליון1!B29</f>
        <v>0</v>
      </c>
      <c r="D79" s="8">
        <f>IF(B79&lt;גיליון3!D29,0,B79)</f>
        <v>0</v>
      </c>
      <c r="F79" s="8">
        <f>INT(D79/גיליון3!H29)</f>
        <v>0</v>
      </c>
      <c r="H79" s="7">
        <f>IF(גיליון3!G79&gt;0,D79/גיליון3!H29-F79,0)</f>
        <v>0</v>
      </c>
      <c r="I79" s="8">
        <f>IF(H79=0,0,IF(גיליון3!I79=H79,H79,0))</f>
        <v>0</v>
      </c>
      <c r="J79" s="7">
        <f t="shared" si="18"/>
        <v>0</v>
      </c>
      <c r="L79" s="7">
        <f>IF(גיליון3!K79&gt;0,D79/גיליון3!H29-J79,0)</f>
        <v>0</v>
      </c>
      <c r="M79" s="8">
        <f>IF(L79=0,0,IF(גיליון3!M79=L79,L79,0))</f>
        <v>0</v>
      </c>
      <c r="N79" s="7">
        <f t="shared" si="19"/>
        <v>0</v>
      </c>
      <c r="P79" s="7">
        <f>IF(גיליון3!O79&gt;0,D79/גיליון3!H29-N79,0)</f>
        <v>0</v>
      </c>
      <c r="Q79" s="8">
        <f>IF(P79=0,0,IF(גיליון3!Q79=P79,P79,0))</f>
        <v>0</v>
      </c>
      <c r="R79" s="7">
        <f t="shared" si="20"/>
        <v>0</v>
      </c>
      <c r="T79" s="8">
        <f>IF(גיליון3!S79&gt;0,D79/גיליון3!H29-R79,0)</f>
        <v>0</v>
      </c>
      <c r="U79" s="8">
        <f>IF(T79=0,0,IF(גיליון3!U79=T79,T79,0))</f>
        <v>0</v>
      </c>
      <c r="V79" s="7">
        <f t="shared" si="21"/>
        <v>0</v>
      </c>
      <c r="X79" s="8">
        <f>IF(גיליון3!W79&gt;0,D79/גיליון3!H29-V79,0)</f>
        <v>0</v>
      </c>
      <c r="Y79" s="8">
        <f>IF(X79=0,0,IF(גיליון3!Y79=X79,X79,0))</f>
        <v>0</v>
      </c>
      <c r="Z79" s="7">
        <f t="shared" si="22"/>
        <v>0</v>
      </c>
      <c r="AB79" s="8">
        <f>IF(גיליון3!AA79&gt;0,D79/גיליון3!H29-Z79,0)</f>
        <v>0</v>
      </c>
      <c r="AC79" s="8">
        <f>IF(AB79=0,0,IF(גיליון3!AC79=AB79,AB79,0))</f>
        <v>0</v>
      </c>
      <c r="AD79" s="7">
        <f t="shared" si="23"/>
        <v>0</v>
      </c>
      <c r="AF79" s="8">
        <f>IF(גיליון3!AE79&gt;0,D79/גיליון3!H29-AD79,0)</f>
        <v>0</v>
      </c>
      <c r="AG79" s="8">
        <f>IF(AF79=0,0,IF(גיליון3!AG79=AF79,AF79,0))</f>
        <v>0</v>
      </c>
      <c r="AH79" s="7">
        <f t="shared" si="24"/>
        <v>0</v>
      </c>
      <c r="AJ79" s="8">
        <f>IF(גיליון3!AI79&gt;0,D79/גיליון3!H29-AH79,0)</f>
        <v>0</v>
      </c>
      <c r="AK79" s="8">
        <f>IF(AJ79=0,0,IF(גיליון3!AK79=AJ79,AJ79,0))</f>
        <v>0</v>
      </c>
      <c r="AL79" s="7">
        <f t="shared" si="25"/>
        <v>0</v>
      </c>
      <c r="AN79" s="8">
        <f>IF(גיליון3!AM79&gt;0,D79/גיליון3!H29-AL79,0)</f>
        <v>0</v>
      </c>
      <c r="AO79" s="8">
        <f>IF(AN79=0,0,IF(גיליון3!AO79=AN79,AN79,0))</f>
        <v>0</v>
      </c>
      <c r="AP79" s="7">
        <f t="shared" si="26"/>
        <v>0</v>
      </c>
      <c r="AR79" s="8">
        <f>IF(גיליון3!AQ79&gt;0,D79/גיליון3!H29-AP79,0)</f>
        <v>0</v>
      </c>
      <c r="AS79" s="8">
        <f>IF(AR79=0,0,IF(גיליון3!AS79=AR79,AR79,0))</f>
        <v>0</v>
      </c>
      <c r="AT79" s="7">
        <f t="shared" si="27"/>
        <v>0</v>
      </c>
    </row>
    <row r="80" spans="1:46" ht="13.5" customHeight="1" x14ac:dyDescent="0.2">
      <c r="A80" s="7">
        <f>גיליון1!A30</f>
        <v>0</v>
      </c>
      <c r="B80" s="7">
        <f>גיליון1!B30</f>
        <v>0</v>
      </c>
      <c r="D80" s="8">
        <f>IF(B80&lt;גיליון3!D30,0,B80)</f>
        <v>0</v>
      </c>
      <c r="F80" s="8">
        <f>INT(D80/גיליון3!H30)</f>
        <v>0</v>
      </c>
      <c r="H80" s="7">
        <f>IF(גיליון3!G80&gt;0,D80/גיליון3!H30-F80,0)</f>
        <v>0</v>
      </c>
      <c r="I80" s="8">
        <f>IF(H80=0,0,IF(גיליון3!I80=H80,H80,0))</f>
        <v>0</v>
      </c>
      <c r="J80" s="7">
        <f t="shared" si="18"/>
        <v>0</v>
      </c>
      <c r="L80" s="7">
        <f>IF(גיליון3!K80&gt;0,D80/גיליון3!H30-J80,0)</f>
        <v>0</v>
      </c>
      <c r="M80" s="8">
        <f>IF(L80=0,0,IF(גיליון3!M80=L80,L80,0))</f>
        <v>0</v>
      </c>
      <c r="N80" s="7">
        <f t="shared" si="19"/>
        <v>0</v>
      </c>
      <c r="P80" s="7">
        <f>IF(גיליון3!O80&gt;0,D80/גיליון3!H30-N80,0)</f>
        <v>0</v>
      </c>
      <c r="Q80" s="8">
        <f>IF(P80=0,0,IF(גיליון3!Q80=P80,P80,0))</f>
        <v>0</v>
      </c>
      <c r="R80" s="7">
        <f t="shared" si="20"/>
        <v>0</v>
      </c>
      <c r="T80" s="8">
        <f>IF(גיליון3!S80&gt;0,D80/גיליון3!H30-R80,0)</f>
        <v>0</v>
      </c>
      <c r="U80" s="8">
        <f>IF(T80=0,0,IF(גיליון3!U80=T80,T80,0))</f>
        <v>0</v>
      </c>
      <c r="V80" s="7">
        <f t="shared" si="21"/>
        <v>0</v>
      </c>
      <c r="X80" s="8">
        <f>IF(גיליון3!W80&gt;0,D80/גיליון3!H30-V80,0)</f>
        <v>0</v>
      </c>
      <c r="Y80" s="8">
        <f>IF(X80=0,0,IF(גיליון3!Y80=X80,X80,0))</f>
        <v>0</v>
      </c>
      <c r="Z80" s="7">
        <f t="shared" si="22"/>
        <v>0</v>
      </c>
      <c r="AB80" s="8">
        <f>IF(גיליון3!AA80&gt;0,D80/גיליון3!H30-Z80,0)</f>
        <v>0</v>
      </c>
      <c r="AC80" s="8">
        <f>IF(AB80=0,0,IF(גיליון3!AC80=AB80,AB80,0))</f>
        <v>0</v>
      </c>
      <c r="AD80" s="7">
        <f t="shared" si="23"/>
        <v>0</v>
      </c>
      <c r="AF80" s="8">
        <f>IF(גיליון3!AE80&gt;0,D80/גיליון3!H30-AD80,0)</f>
        <v>0</v>
      </c>
      <c r="AG80" s="8">
        <f>IF(AF80=0,0,IF(גיליון3!AG80=AF80,AF80,0))</f>
        <v>0</v>
      </c>
      <c r="AH80" s="7">
        <f t="shared" si="24"/>
        <v>0</v>
      </c>
      <c r="AJ80" s="8">
        <f>IF(גיליון3!AI80&gt;0,D80/גיליון3!H30-AH80,0)</f>
        <v>0</v>
      </c>
      <c r="AK80" s="8">
        <f>IF(AJ80=0,0,IF(גיליון3!AK80=AJ80,AJ80,0))</f>
        <v>0</v>
      </c>
      <c r="AL80" s="7">
        <f t="shared" si="25"/>
        <v>0</v>
      </c>
      <c r="AN80" s="8">
        <f>IF(גיליון3!AM80&gt;0,D80/גיליון3!H30-AL80,0)</f>
        <v>0</v>
      </c>
      <c r="AO80" s="8">
        <f>IF(AN80=0,0,IF(גיליון3!AO80=AN80,AN80,0))</f>
        <v>0</v>
      </c>
      <c r="AP80" s="7">
        <f t="shared" si="26"/>
        <v>0</v>
      </c>
      <c r="AR80" s="8">
        <f>IF(גיליון3!AQ80&gt;0,D80/גיליון3!H30-AP80,0)</f>
        <v>0</v>
      </c>
      <c r="AS80" s="8">
        <f>IF(AR80=0,0,IF(גיליון3!AS80=AR80,AR80,0))</f>
        <v>0</v>
      </c>
      <c r="AT80" s="7">
        <f t="shared" si="27"/>
        <v>0</v>
      </c>
    </row>
    <row r="81" spans="1:46" ht="13.5" customHeight="1" x14ac:dyDescent="0.2">
      <c r="A81" s="7">
        <f>גיליון1!A31</f>
        <v>0</v>
      </c>
      <c r="B81" s="7">
        <f>גיליון1!B31</f>
        <v>0</v>
      </c>
      <c r="D81" s="8">
        <f>IF(B81&lt;גיליון3!D31,0,B81)</f>
        <v>0</v>
      </c>
      <c r="F81" s="8">
        <f>INT(D81/גיליון3!H31)</f>
        <v>0</v>
      </c>
      <c r="H81" s="7">
        <f>IF(גיליון3!G81&gt;0,D81/גיליון3!H31-F81,0)</f>
        <v>0</v>
      </c>
      <c r="I81" s="8">
        <f>IF(H81=0,0,IF(גיליון3!I81=H81,H81,0))</f>
        <v>0</v>
      </c>
      <c r="J81" s="7">
        <f t="shared" si="18"/>
        <v>0</v>
      </c>
      <c r="L81" s="7">
        <f>IF(גיליון3!K81&gt;0,D81/גיליון3!H31-J81,0)</f>
        <v>0</v>
      </c>
      <c r="M81" s="8">
        <f>IF(L81=0,0,IF(גיליון3!M81=L81,L81,0))</f>
        <v>0</v>
      </c>
      <c r="N81" s="7">
        <f t="shared" si="19"/>
        <v>0</v>
      </c>
      <c r="P81" s="7">
        <f>IF(גיליון3!O81&gt;0,D81/גיליון3!H31-N81,0)</f>
        <v>0</v>
      </c>
      <c r="Q81" s="8">
        <f>IF(P81=0,0,IF(גיליון3!Q81=P81,P81,0))</f>
        <v>0</v>
      </c>
      <c r="R81" s="7">
        <f t="shared" si="20"/>
        <v>0</v>
      </c>
      <c r="T81" s="8">
        <f>IF(גיליון3!S81&gt;0,D81/גיליון3!H31-R81,0)</f>
        <v>0</v>
      </c>
      <c r="U81" s="8">
        <f>IF(T81=0,0,IF(גיליון3!U81=T81,T81,0))</f>
        <v>0</v>
      </c>
      <c r="V81" s="7">
        <f t="shared" si="21"/>
        <v>0</v>
      </c>
      <c r="X81" s="8">
        <f>IF(גיליון3!W81&gt;0,D81/גיליון3!H31-V81,0)</f>
        <v>0</v>
      </c>
      <c r="Y81" s="8">
        <f>IF(X81=0,0,IF(גיליון3!Y81=X81,X81,0))</f>
        <v>0</v>
      </c>
      <c r="Z81" s="7">
        <f t="shared" si="22"/>
        <v>0</v>
      </c>
      <c r="AB81" s="8">
        <f>IF(גיליון3!AA81&gt;0,D81/גיליון3!H31-Z81,0)</f>
        <v>0</v>
      </c>
      <c r="AC81" s="8">
        <f>IF(AB81=0,0,IF(גיליון3!AC81=AB81,AB81,0))</f>
        <v>0</v>
      </c>
      <c r="AD81" s="7">
        <f t="shared" si="23"/>
        <v>0</v>
      </c>
      <c r="AF81" s="8">
        <f>IF(גיליון3!AE81&gt;0,D81/גיליון3!H31-AD81,0)</f>
        <v>0</v>
      </c>
      <c r="AG81" s="8">
        <f>IF(AF81=0,0,IF(גיליון3!AG81=AF81,AF81,0))</f>
        <v>0</v>
      </c>
      <c r="AH81" s="7">
        <f t="shared" si="24"/>
        <v>0</v>
      </c>
      <c r="AJ81" s="8">
        <f>IF(גיליון3!AI81&gt;0,D81/גיליון3!H31-AH81,0)</f>
        <v>0</v>
      </c>
      <c r="AK81" s="8">
        <f>IF(AJ81=0,0,IF(גיליון3!AK81=AJ81,AJ81,0))</f>
        <v>0</v>
      </c>
      <c r="AL81" s="7">
        <f t="shared" si="25"/>
        <v>0</v>
      </c>
      <c r="AN81" s="8">
        <f>IF(גיליון3!AM81&gt;0,D81/גיליון3!H31-AL81,0)</f>
        <v>0</v>
      </c>
      <c r="AO81" s="8">
        <f>IF(AN81=0,0,IF(גיליון3!AO81=AN81,AN81,0))</f>
        <v>0</v>
      </c>
      <c r="AP81" s="7">
        <f t="shared" si="26"/>
        <v>0</v>
      </c>
      <c r="AR81" s="8">
        <f>IF(גיליון3!AQ81&gt;0,D81/גיליון3!H31-AP81,0)</f>
        <v>0</v>
      </c>
      <c r="AS81" s="8">
        <f>IF(AR81=0,0,IF(גיליון3!AS81=AR81,AR81,0))</f>
        <v>0</v>
      </c>
      <c r="AT81" s="7">
        <f t="shared" si="27"/>
        <v>0</v>
      </c>
    </row>
    <row r="82" spans="1:46" ht="13.5" customHeight="1" x14ac:dyDescent="0.2">
      <c r="A82" s="7">
        <f>גיליון1!A32</f>
        <v>0</v>
      </c>
      <c r="B82" s="7">
        <f>גיליון1!B32</f>
        <v>0</v>
      </c>
      <c r="D82" s="8">
        <f>IF(B82&lt;גיליון3!D32,0,B82)</f>
        <v>0</v>
      </c>
      <c r="F82" s="8">
        <f>INT(D82/גיליון3!H32)</f>
        <v>0</v>
      </c>
      <c r="H82" s="7">
        <f>IF(גיליון3!G82&gt;0,D82/גיליון3!H32-F82,0)</f>
        <v>0</v>
      </c>
      <c r="I82" s="8">
        <f>IF(H82=0,0,IF(גיליון3!I82=H82,H82,0))</f>
        <v>0</v>
      </c>
      <c r="J82" s="7">
        <f t="shared" si="18"/>
        <v>0</v>
      </c>
      <c r="L82" s="7">
        <f>IF(גיליון3!K82&gt;0,D82/גיליון3!H32-J82,0)</f>
        <v>0</v>
      </c>
      <c r="M82" s="8">
        <f>IF(L82=0,0,IF(גיליון3!M82=L82,L82,0))</f>
        <v>0</v>
      </c>
      <c r="N82" s="7">
        <f t="shared" si="19"/>
        <v>0</v>
      </c>
      <c r="P82" s="7">
        <f>IF(גיליון3!O82&gt;0,D82/גיליון3!H32-N82,0)</f>
        <v>0</v>
      </c>
      <c r="Q82" s="8">
        <f>IF(P82=0,0,IF(גיליון3!Q82=P82,P82,0))</f>
        <v>0</v>
      </c>
      <c r="R82" s="7">
        <f t="shared" si="20"/>
        <v>0</v>
      </c>
      <c r="T82" s="8">
        <f>IF(גיליון3!S82&gt;0,D82/גיליון3!H32-R82,0)</f>
        <v>0</v>
      </c>
      <c r="U82" s="8">
        <f>IF(T82=0,0,IF(גיליון3!U82=T82,T82,0))</f>
        <v>0</v>
      </c>
      <c r="V82" s="7">
        <f t="shared" si="21"/>
        <v>0</v>
      </c>
      <c r="X82" s="8">
        <f>IF(גיליון3!W82&gt;0,D82/גיליון3!H32-V82,0)</f>
        <v>0</v>
      </c>
      <c r="Y82" s="8">
        <f>IF(X82=0,0,IF(גיליון3!Y82=X82,X82,0))</f>
        <v>0</v>
      </c>
      <c r="Z82" s="7">
        <f t="shared" si="22"/>
        <v>0</v>
      </c>
      <c r="AB82" s="8">
        <f>IF(גיליון3!AA82&gt;0,D82/גיליון3!H32-Z82,0)</f>
        <v>0</v>
      </c>
      <c r="AC82" s="8">
        <f>IF(AB82=0,0,IF(גיליון3!AC82=AB82,AB82,0))</f>
        <v>0</v>
      </c>
      <c r="AD82" s="7">
        <f t="shared" si="23"/>
        <v>0</v>
      </c>
      <c r="AF82" s="8">
        <f>IF(גיליון3!AE82&gt;0,D82/גיליון3!H32-AD82,0)</f>
        <v>0</v>
      </c>
      <c r="AG82" s="8">
        <f>IF(AF82=0,0,IF(גיליון3!AG82=AF82,AF82,0))</f>
        <v>0</v>
      </c>
      <c r="AH82" s="7">
        <f t="shared" si="24"/>
        <v>0</v>
      </c>
      <c r="AJ82" s="8">
        <f>IF(גיליון3!AI82&gt;0,D82/גיליון3!H32-AH82,0)</f>
        <v>0</v>
      </c>
      <c r="AK82" s="8">
        <f>IF(AJ82=0,0,IF(גיליון3!AK82=AJ82,AJ82,0))</f>
        <v>0</v>
      </c>
      <c r="AL82" s="7">
        <f t="shared" si="25"/>
        <v>0</v>
      </c>
      <c r="AN82" s="8">
        <f>IF(גיליון3!AM82&gt;0,D82/גיליון3!H32-AL82,0)</f>
        <v>0</v>
      </c>
      <c r="AO82" s="8">
        <f>IF(AN82=0,0,IF(גיליון3!AO82=AN82,AN82,0))</f>
        <v>0</v>
      </c>
      <c r="AP82" s="7">
        <f t="shared" si="26"/>
        <v>0</v>
      </c>
      <c r="AR82" s="8">
        <f>IF(גיליון3!AQ82&gt;0,D82/גיליון3!H32-AP82,0)</f>
        <v>0</v>
      </c>
      <c r="AS82" s="8">
        <f>IF(AR82=0,0,IF(גיליון3!AS82=AR82,AR82,0))</f>
        <v>0</v>
      </c>
      <c r="AT82" s="7">
        <f t="shared" si="27"/>
        <v>0</v>
      </c>
    </row>
    <row r="83" spans="1:46" ht="13.5" customHeight="1" x14ac:dyDescent="0.2">
      <c r="A83" s="7">
        <f>גיליון1!A33</f>
        <v>0</v>
      </c>
      <c r="B83" s="7">
        <f>גיליון1!B33</f>
        <v>0</v>
      </c>
      <c r="D83" s="8">
        <f>IF(B83&lt;גיליון3!D33,0,B83)</f>
        <v>0</v>
      </c>
      <c r="F83" s="8">
        <f>INT(D83/גיליון3!H33)</f>
        <v>0</v>
      </c>
      <c r="H83" s="7">
        <f>IF(גיליון3!G83&gt;0,D83/גיליון3!H33-F83,0)</f>
        <v>0</v>
      </c>
      <c r="I83" s="8">
        <f>IF(H83=0,0,IF(גיליון3!I83=H83,H83,0))</f>
        <v>0</v>
      </c>
      <c r="J83" s="7">
        <f t="shared" si="18"/>
        <v>0</v>
      </c>
      <c r="L83" s="7">
        <f>IF(גיליון3!K83&gt;0,D83/גיליון3!H33-J83,0)</f>
        <v>0</v>
      </c>
      <c r="M83" s="8">
        <f>IF(L83=0,0,IF(גיליון3!M83=L83,L83,0))</f>
        <v>0</v>
      </c>
      <c r="N83" s="7">
        <f t="shared" si="19"/>
        <v>0</v>
      </c>
      <c r="P83" s="7">
        <f>IF(גיליון3!O83&gt;0,D83/גיליון3!H33-N83,0)</f>
        <v>0</v>
      </c>
      <c r="Q83" s="8">
        <f>IF(P83=0,0,IF(גיליון3!Q83=P83,P83,0))</f>
        <v>0</v>
      </c>
      <c r="R83" s="7">
        <f t="shared" si="20"/>
        <v>0</v>
      </c>
      <c r="T83" s="8">
        <f>IF(גיליון3!S83&gt;0,D83/גיליון3!H33-R83,0)</f>
        <v>0</v>
      </c>
      <c r="U83" s="8">
        <f>IF(T83=0,0,IF(גיליון3!U83=T83,T83,0))</f>
        <v>0</v>
      </c>
      <c r="V83" s="7">
        <f t="shared" si="21"/>
        <v>0</v>
      </c>
      <c r="X83" s="8">
        <f>IF(גיליון3!W83&gt;0,D83/גיליון3!H33-V83,0)</f>
        <v>0</v>
      </c>
      <c r="Y83" s="8">
        <f>IF(X83=0,0,IF(גיליון3!Y83=X83,X83,0))</f>
        <v>0</v>
      </c>
      <c r="Z83" s="7">
        <f t="shared" si="22"/>
        <v>0</v>
      </c>
      <c r="AB83" s="8">
        <f>IF(גיליון3!AA83&gt;0,D83/גיליון3!H33-Z83,0)</f>
        <v>0</v>
      </c>
      <c r="AC83" s="8">
        <f>IF(AB83=0,0,IF(גיליון3!AC83=AB83,AB83,0))</f>
        <v>0</v>
      </c>
      <c r="AD83" s="7">
        <f t="shared" si="23"/>
        <v>0</v>
      </c>
      <c r="AF83" s="8">
        <f>IF(גיליון3!AE83&gt;0,D83/גיליון3!H33-AD83,0)</f>
        <v>0</v>
      </c>
      <c r="AG83" s="8">
        <f>IF(AF83=0,0,IF(גיליון3!AG83=AF83,AF83,0))</f>
        <v>0</v>
      </c>
      <c r="AH83" s="7">
        <f t="shared" si="24"/>
        <v>0</v>
      </c>
      <c r="AJ83" s="8">
        <f>IF(גיליון3!AI83&gt;0,D83/גיליון3!H33-AH83,0)</f>
        <v>0</v>
      </c>
      <c r="AK83" s="8">
        <f>IF(AJ83=0,0,IF(גיליון3!AK83=AJ83,AJ83,0))</f>
        <v>0</v>
      </c>
      <c r="AL83" s="7">
        <f t="shared" si="25"/>
        <v>0</v>
      </c>
      <c r="AN83" s="8">
        <f>IF(גיליון3!AM83&gt;0,D83/גיליון3!H33-AL83,0)</f>
        <v>0</v>
      </c>
      <c r="AO83" s="8">
        <f>IF(AN83=0,0,IF(גיליון3!AO83=AN83,AN83,0))</f>
        <v>0</v>
      </c>
      <c r="AP83" s="7">
        <f t="shared" si="26"/>
        <v>0</v>
      </c>
      <c r="AR83" s="8">
        <f>IF(גיליון3!AQ83&gt;0,D83/גיליון3!H33-AP83,0)</f>
        <v>0</v>
      </c>
      <c r="AS83" s="8">
        <f>IF(AR83=0,0,IF(גיליון3!AS83=AR83,AR83,0))</f>
        <v>0</v>
      </c>
      <c r="AT83" s="7">
        <f t="shared" si="27"/>
        <v>0</v>
      </c>
    </row>
    <row r="84" spans="1:46" ht="13.5" customHeight="1" x14ac:dyDescent="0.2">
      <c r="A84" s="7">
        <f>גיליון1!A34</f>
        <v>0</v>
      </c>
      <c r="B84" s="7">
        <f>גיליון1!B34</f>
        <v>0</v>
      </c>
      <c r="D84" s="8">
        <f>IF(B84&lt;גיליון3!D34,0,B84)</f>
        <v>0</v>
      </c>
      <c r="F84" s="8">
        <f>INT(D84/גיליון3!H34)</f>
        <v>0</v>
      </c>
      <c r="H84" s="7">
        <f>IF(גיליון3!G84&gt;0,D84/גיליון3!H34-F84,0)</f>
        <v>0</v>
      </c>
      <c r="I84" s="8">
        <f>IF(H84=0,0,IF(גיליון3!I84=H84,H84,0))</f>
        <v>0</v>
      </c>
      <c r="J84" s="7">
        <f t="shared" si="18"/>
        <v>0</v>
      </c>
      <c r="L84" s="7">
        <f>IF(גיליון3!K84&gt;0,D84/גיליון3!H34-J84,0)</f>
        <v>0</v>
      </c>
      <c r="M84" s="8">
        <f>IF(L84=0,0,IF(גיליון3!M84=L84,L84,0))</f>
        <v>0</v>
      </c>
      <c r="N84" s="7">
        <f t="shared" si="19"/>
        <v>0</v>
      </c>
      <c r="P84" s="7">
        <f>IF(גיליון3!O84&gt;0,D84/גיליון3!H34-N84,0)</f>
        <v>0</v>
      </c>
      <c r="Q84" s="8">
        <f>IF(P84=0,0,IF(גיליון3!Q84=P84,P84,0))</f>
        <v>0</v>
      </c>
      <c r="R84" s="7">
        <f t="shared" si="20"/>
        <v>0</v>
      </c>
      <c r="T84" s="8">
        <f>IF(גיליון3!S84&gt;0,D84/גיליון3!H34-R84,0)</f>
        <v>0</v>
      </c>
      <c r="U84" s="8">
        <f>IF(T84=0,0,IF(גיליון3!U84=T84,T84,0))</f>
        <v>0</v>
      </c>
      <c r="V84" s="7">
        <f t="shared" si="21"/>
        <v>0</v>
      </c>
      <c r="X84" s="8">
        <f>IF(גיליון3!W84&gt;0,D84/גיליון3!H34-V84,0)</f>
        <v>0</v>
      </c>
      <c r="Y84" s="8">
        <f>IF(X84=0,0,IF(גיליון3!Y84=X84,X84,0))</f>
        <v>0</v>
      </c>
      <c r="Z84" s="7">
        <f t="shared" si="22"/>
        <v>0</v>
      </c>
      <c r="AB84" s="8">
        <f>IF(גיליון3!AA84&gt;0,D84/גיליון3!H34-Z84,0)</f>
        <v>0</v>
      </c>
      <c r="AC84" s="8">
        <f>IF(AB84=0,0,IF(גיליון3!AC84=AB84,AB84,0))</f>
        <v>0</v>
      </c>
      <c r="AD84" s="7">
        <f t="shared" si="23"/>
        <v>0</v>
      </c>
      <c r="AF84" s="8">
        <f>IF(גיליון3!AE84&gt;0,D84/גיליון3!H34-AD84,0)</f>
        <v>0</v>
      </c>
      <c r="AG84" s="8">
        <f>IF(AF84=0,0,IF(גיליון3!AG84=AF84,AF84,0))</f>
        <v>0</v>
      </c>
      <c r="AH84" s="7">
        <f t="shared" si="24"/>
        <v>0</v>
      </c>
      <c r="AJ84" s="8">
        <f>IF(גיליון3!AI84&gt;0,D84/גיליון3!H34-AH84,0)</f>
        <v>0</v>
      </c>
      <c r="AK84" s="8">
        <f>IF(AJ84=0,0,IF(גיליון3!AK84=AJ84,AJ84,0))</f>
        <v>0</v>
      </c>
      <c r="AL84" s="7">
        <f t="shared" si="25"/>
        <v>0</v>
      </c>
      <c r="AN84" s="8">
        <f>IF(גיליון3!AM84&gt;0,D84/גיליון3!H34-AL84,0)</f>
        <v>0</v>
      </c>
      <c r="AO84" s="8">
        <f>IF(AN84=0,0,IF(גיליון3!AO84=AN84,AN84,0))</f>
        <v>0</v>
      </c>
      <c r="AP84" s="7">
        <f t="shared" si="26"/>
        <v>0</v>
      </c>
      <c r="AR84" s="8">
        <f>IF(גיליון3!AQ84&gt;0,D84/גיליון3!H34-AP84,0)</f>
        <v>0</v>
      </c>
      <c r="AS84" s="8">
        <f>IF(AR84=0,0,IF(גיליון3!AS84=AR84,AR84,0))</f>
        <v>0</v>
      </c>
      <c r="AT84" s="7">
        <f t="shared" si="27"/>
        <v>0</v>
      </c>
    </row>
    <row r="85" spans="1:46" ht="13.5" customHeight="1" x14ac:dyDescent="0.2">
      <c r="A85" s="7">
        <f>גיליון1!A35</f>
        <v>0</v>
      </c>
      <c r="B85" s="7">
        <f>גיליון1!B35</f>
        <v>0</v>
      </c>
      <c r="D85" s="8">
        <f>IF(B85&lt;גיליון3!D35,0,B85)</f>
        <v>0</v>
      </c>
      <c r="F85" s="8">
        <f>INT(D85/גיליון3!H35)</f>
        <v>0</v>
      </c>
      <c r="H85" s="7">
        <f>IF(גיליון3!G85&gt;0,D85/גיליון3!H35-F85,0)</f>
        <v>0</v>
      </c>
      <c r="I85" s="8">
        <f>IF(H85=0,0,IF(גיליון3!I85=H85,H85,0))</f>
        <v>0</v>
      </c>
      <c r="J85" s="7">
        <f t="shared" si="18"/>
        <v>0</v>
      </c>
      <c r="L85" s="7">
        <f>IF(גיליון3!K85&gt;0,D85/גיליון3!H35-J85,0)</f>
        <v>0</v>
      </c>
      <c r="M85" s="8">
        <f>IF(L85=0,0,IF(גיליון3!M85=L85,L85,0))</f>
        <v>0</v>
      </c>
      <c r="N85" s="7">
        <f t="shared" si="19"/>
        <v>0</v>
      </c>
      <c r="P85" s="7">
        <f>IF(גיליון3!O85&gt;0,D85/גיליון3!H35-N85,0)</f>
        <v>0</v>
      </c>
      <c r="Q85" s="8">
        <f>IF(P85=0,0,IF(גיליון3!Q85=P85,P85,0))</f>
        <v>0</v>
      </c>
      <c r="R85" s="7">
        <f t="shared" si="20"/>
        <v>0</v>
      </c>
      <c r="T85" s="8">
        <f>IF(גיליון3!S85&gt;0,D85/גיליון3!H35-R85,0)</f>
        <v>0</v>
      </c>
      <c r="U85" s="8">
        <f>IF(T85=0,0,IF(גיליון3!U85=T85,T85,0))</f>
        <v>0</v>
      </c>
      <c r="V85" s="7">
        <f t="shared" si="21"/>
        <v>0</v>
      </c>
      <c r="X85" s="8">
        <f>IF(גיליון3!W85&gt;0,D85/גיליון3!H35-V85,0)</f>
        <v>0</v>
      </c>
      <c r="Y85" s="8">
        <f>IF(X85=0,0,IF(גיליון3!Y85=X85,X85,0))</f>
        <v>0</v>
      </c>
      <c r="Z85" s="7">
        <f t="shared" si="22"/>
        <v>0</v>
      </c>
      <c r="AB85" s="8">
        <f>IF(גיליון3!AA85&gt;0,D85/גיליון3!H35-Z85,0)</f>
        <v>0</v>
      </c>
      <c r="AC85" s="8">
        <f>IF(AB85=0,0,IF(גיליון3!AC85=AB85,AB85,0))</f>
        <v>0</v>
      </c>
      <c r="AD85" s="7">
        <f t="shared" si="23"/>
        <v>0</v>
      </c>
      <c r="AF85" s="8">
        <f>IF(גיליון3!AE85&gt;0,D85/גיליון3!H35-AD85,0)</f>
        <v>0</v>
      </c>
      <c r="AG85" s="8">
        <f>IF(AF85=0,0,IF(גיליון3!AG85=AF85,AF85,0))</f>
        <v>0</v>
      </c>
      <c r="AH85" s="7">
        <f t="shared" si="24"/>
        <v>0</v>
      </c>
      <c r="AJ85" s="8">
        <f>IF(גיליון3!AI85&gt;0,D85/גיליון3!H35-AH85,0)</f>
        <v>0</v>
      </c>
      <c r="AK85" s="8">
        <f>IF(AJ85=0,0,IF(גיליון3!AK85=AJ85,AJ85,0))</f>
        <v>0</v>
      </c>
      <c r="AL85" s="7">
        <f t="shared" si="25"/>
        <v>0</v>
      </c>
      <c r="AN85" s="8">
        <f>IF(גיליון3!AM85&gt;0,D85/גיליון3!H35-AL85,0)</f>
        <v>0</v>
      </c>
      <c r="AO85" s="8">
        <f>IF(AN85=0,0,IF(גיליון3!AO85=AN85,AN85,0))</f>
        <v>0</v>
      </c>
      <c r="AP85" s="7">
        <f t="shared" si="26"/>
        <v>0</v>
      </c>
      <c r="AR85" s="8">
        <f>IF(גיליון3!AQ85&gt;0,D85/גיליון3!H35-AP85,0)</f>
        <v>0</v>
      </c>
      <c r="AS85" s="8">
        <f>IF(AR85=0,0,IF(גיליון3!AS85=AR85,AR85,0))</f>
        <v>0</v>
      </c>
      <c r="AT85" s="7">
        <f t="shared" si="27"/>
        <v>0</v>
      </c>
    </row>
    <row r="86" spans="1:46" ht="13.5" customHeight="1" x14ac:dyDescent="0.2">
      <c r="A86" s="7">
        <f>גיליון1!A36</f>
        <v>0</v>
      </c>
      <c r="B86" s="7">
        <f>גיליון1!B36</f>
        <v>0</v>
      </c>
      <c r="D86" s="8">
        <f>IF(B86&lt;גיליון3!D36,0,B86)</f>
        <v>0</v>
      </c>
      <c r="F86" s="8">
        <f>INT(D86/גיליון3!H36)</f>
        <v>0</v>
      </c>
      <c r="H86" s="7">
        <f>IF(גיליון3!G86&gt;0,D86/גיליון3!H36-F86,0)</f>
        <v>0</v>
      </c>
      <c r="I86" s="8">
        <f>IF(H86=0,0,IF(גיליון3!I86=H86,H86,0))</f>
        <v>0</v>
      </c>
      <c r="J86" s="7">
        <f t="shared" si="18"/>
        <v>0</v>
      </c>
      <c r="L86" s="7">
        <f>IF(גיליון3!K86&gt;0,D86/גיליון3!H36-J86,0)</f>
        <v>0</v>
      </c>
      <c r="M86" s="8">
        <f>IF(L86=0,0,IF(גיליון3!M86=L86,L86,0))</f>
        <v>0</v>
      </c>
      <c r="N86" s="7">
        <f t="shared" si="19"/>
        <v>0</v>
      </c>
      <c r="P86" s="7">
        <f>IF(גיליון3!O86&gt;0,D86/גיליון3!H36-N86,0)</f>
        <v>0</v>
      </c>
      <c r="Q86" s="8">
        <f>IF(P86=0,0,IF(גיליון3!Q86=P86,P86,0))</f>
        <v>0</v>
      </c>
      <c r="R86" s="7">
        <f t="shared" si="20"/>
        <v>0</v>
      </c>
      <c r="T86" s="8">
        <f>IF(גיליון3!S86&gt;0,D86/גיליון3!H36-R86,0)</f>
        <v>0</v>
      </c>
      <c r="U86" s="8">
        <f>IF(T86=0,0,IF(גיליון3!U86=T86,T86,0))</f>
        <v>0</v>
      </c>
      <c r="V86" s="7">
        <f t="shared" si="21"/>
        <v>0</v>
      </c>
      <c r="X86" s="8">
        <f>IF(גיליון3!W86&gt;0,D86/גיליון3!H36-V86,0)</f>
        <v>0</v>
      </c>
      <c r="Y86" s="8">
        <f>IF(X86=0,0,IF(גיליון3!Y86=X86,X86,0))</f>
        <v>0</v>
      </c>
      <c r="Z86" s="7">
        <f t="shared" si="22"/>
        <v>0</v>
      </c>
      <c r="AB86" s="8">
        <f>IF(גיליון3!AA86&gt;0,D86/גיליון3!H36-Z86,0)</f>
        <v>0</v>
      </c>
      <c r="AC86" s="8">
        <f>IF(AB86=0,0,IF(גיליון3!AC86=AB86,AB86,0))</f>
        <v>0</v>
      </c>
      <c r="AD86" s="7">
        <f t="shared" si="23"/>
        <v>0</v>
      </c>
      <c r="AF86" s="8">
        <f>IF(גיליון3!AE86&gt;0,D86/גיליון3!H36-AD86,0)</f>
        <v>0</v>
      </c>
      <c r="AG86" s="8">
        <f>IF(AF86=0,0,IF(גיליון3!AG86=AF86,AF86,0))</f>
        <v>0</v>
      </c>
      <c r="AH86" s="7">
        <f t="shared" si="24"/>
        <v>0</v>
      </c>
      <c r="AJ86" s="8">
        <f>IF(גיליון3!AI86&gt;0,D86/גיליון3!H36-AH86,0)</f>
        <v>0</v>
      </c>
      <c r="AK86" s="8">
        <f>IF(AJ86=0,0,IF(גיליון3!AK86=AJ86,AJ86,0))</f>
        <v>0</v>
      </c>
      <c r="AL86" s="7">
        <f t="shared" si="25"/>
        <v>0</v>
      </c>
      <c r="AN86" s="8">
        <f>IF(גיליון3!AM86&gt;0,D86/גיליון3!H36-AL86,0)</f>
        <v>0</v>
      </c>
      <c r="AO86" s="8">
        <f>IF(AN86=0,0,IF(גיליון3!AO86=AN86,AN86,0))</f>
        <v>0</v>
      </c>
      <c r="AP86" s="7">
        <f t="shared" si="26"/>
        <v>0</v>
      </c>
      <c r="AR86" s="8">
        <f>IF(גיליון3!AQ86&gt;0,D86/גיליון3!H36-AP86,0)</f>
        <v>0</v>
      </c>
      <c r="AS86" s="8">
        <f>IF(AR86=0,0,IF(גיליון3!AS86=AR86,AR86,0))</f>
        <v>0</v>
      </c>
      <c r="AT86" s="7">
        <f t="shared" si="27"/>
        <v>0</v>
      </c>
    </row>
    <row r="87" spans="1:46" ht="13.5" customHeight="1" x14ac:dyDescent="0.2">
      <c r="A87" s="7">
        <f>גיליון1!A37</f>
        <v>0</v>
      </c>
      <c r="B87" s="7">
        <f>גיליון1!B37</f>
        <v>0</v>
      </c>
      <c r="D87" s="8">
        <f>IF(B87&lt;גיליון3!D37,0,B87)</f>
        <v>0</v>
      </c>
      <c r="F87" s="8">
        <f>INT(D87/גיליון3!H37)</f>
        <v>0</v>
      </c>
      <c r="H87" s="7">
        <f>IF(גיליון3!G87&gt;0,D87/גיליון3!H37-F87,0)</f>
        <v>0</v>
      </c>
      <c r="I87" s="8">
        <f>IF(H87=0,0,IF(גיליון3!I87=H87,H87,0))</f>
        <v>0</v>
      </c>
      <c r="J87" s="7">
        <f t="shared" si="18"/>
        <v>0</v>
      </c>
      <c r="L87" s="7">
        <f>IF(גיליון3!K87&gt;0,D87/גיליון3!H37-J87,0)</f>
        <v>0</v>
      </c>
      <c r="M87" s="8">
        <f>IF(L87=0,0,IF(גיליון3!M87=L87,L87,0))</f>
        <v>0</v>
      </c>
      <c r="N87" s="7">
        <f t="shared" si="19"/>
        <v>0</v>
      </c>
      <c r="P87" s="7">
        <f>IF(גיליון3!O87&gt;0,D87/גיליון3!H37-N87,0)</f>
        <v>0</v>
      </c>
      <c r="Q87" s="8">
        <f>IF(P87=0,0,IF(גיליון3!Q87=P87,P87,0))</f>
        <v>0</v>
      </c>
      <c r="R87" s="7">
        <f t="shared" si="20"/>
        <v>0</v>
      </c>
      <c r="T87" s="8">
        <f>IF(גיליון3!S87&gt;0,D87/גיליון3!H37-R87,0)</f>
        <v>0</v>
      </c>
      <c r="U87" s="8">
        <f>IF(T87=0,0,IF(גיליון3!U87=T87,T87,0))</f>
        <v>0</v>
      </c>
      <c r="V87" s="7">
        <f t="shared" si="21"/>
        <v>0</v>
      </c>
      <c r="X87" s="8">
        <f>IF(גיליון3!W87&gt;0,D87/גיליון3!H37-V87,0)</f>
        <v>0</v>
      </c>
      <c r="Y87" s="8">
        <f>IF(X87=0,0,IF(גיליון3!Y87=X87,X87,0))</f>
        <v>0</v>
      </c>
      <c r="Z87" s="7">
        <f t="shared" si="22"/>
        <v>0</v>
      </c>
      <c r="AB87" s="8">
        <f>IF(גיליון3!AA87&gt;0,D87/גיליון3!H37-Z87,0)</f>
        <v>0</v>
      </c>
      <c r="AC87" s="8">
        <f>IF(AB87=0,0,IF(גיליון3!AC87=AB87,AB87,0))</f>
        <v>0</v>
      </c>
      <c r="AD87" s="7">
        <f t="shared" si="23"/>
        <v>0</v>
      </c>
      <c r="AF87" s="8">
        <f>IF(גיליון3!AE87&gt;0,D87/גיליון3!H37-AD87,0)</f>
        <v>0</v>
      </c>
      <c r="AG87" s="8">
        <f>IF(AF87=0,0,IF(גיליון3!AG87=AF87,AF87,0))</f>
        <v>0</v>
      </c>
      <c r="AH87" s="7">
        <f t="shared" si="24"/>
        <v>0</v>
      </c>
      <c r="AJ87" s="8">
        <f>IF(גיליון3!AI87&gt;0,D87/גיליון3!H37-AH87,0)</f>
        <v>0</v>
      </c>
      <c r="AK87" s="8">
        <f>IF(AJ87=0,0,IF(גיליון3!AK87=AJ87,AJ87,0))</f>
        <v>0</v>
      </c>
      <c r="AL87" s="7">
        <f t="shared" si="25"/>
        <v>0</v>
      </c>
      <c r="AN87" s="8">
        <f>IF(גיליון3!AM87&gt;0,D87/גיליון3!H37-AL87,0)</f>
        <v>0</v>
      </c>
      <c r="AO87" s="8">
        <f>IF(AN87=0,0,IF(גיליון3!AO87=AN87,AN87,0))</f>
        <v>0</v>
      </c>
      <c r="AP87" s="7">
        <f t="shared" si="26"/>
        <v>0</v>
      </c>
      <c r="AR87" s="8">
        <f>IF(גיליון3!AQ87&gt;0,D87/גיליון3!H37-AP87,0)</f>
        <v>0</v>
      </c>
      <c r="AS87" s="8">
        <f>IF(AR87=0,0,IF(גיליון3!AS87=AR87,AR87,0))</f>
        <v>0</v>
      </c>
      <c r="AT87" s="7">
        <f t="shared" si="27"/>
        <v>0</v>
      </c>
    </row>
    <row r="88" spans="1:46" ht="13.5" customHeight="1" x14ac:dyDescent="0.2">
      <c r="A88" s="7">
        <f>גיליון1!A38</f>
        <v>0</v>
      </c>
      <c r="B88" s="7">
        <f>גיליון1!B38</f>
        <v>0</v>
      </c>
      <c r="D88" s="8">
        <f>IF(B88&lt;גיליון3!D38,0,B88)</f>
        <v>0</v>
      </c>
      <c r="F88" s="8">
        <f>INT(D88/גיליון3!H38)</f>
        <v>0</v>
      </c>
      <c r="H88" s="7">
        <f>IF(גיליון3!G88&gt;0,D88/גיליון3!H38-F88,0)</f>
        <v>0</v>
      </c>
      <c r="I88" s="8">
        <f>IF(H88=0,0,IF(גיליון3!I88=H88,H88,0))</f>
        <v>0</v>
      </c>
      <c r="J88" s="7">
        <f t="shared" si="18"/>
        <v>0</v>
      </c>
      <c r="L88" s="7">
        <f>IF(גיליון3!K88&gt;0,D88/גיליון3!H38-J88,0)</f>
        <v>0</v>
      </c>
      <c r="M88" s="8">
        <f>IF(L88=0,0,IF(גיליון3!M88=L88,L88,0))</f>
        <v>0</v>
      </c>
      <c r="N88" s="7">
        <f t="shared" si="19"/>
        <v>0</v>
      </c>
      <c r="P88" s="7">
        <f>IF(גיליון3!O88&gt;0,D88/גיליון3!H38-N88,0)</f>
        <v>0</v>
      </c>
      <c r="Q88" s="8">
        <f>IF(P88=0,0,IF(גיליון3!Q88=P88,P88,0))</f>
        <v>0</v>
      </c>
      <c r="R88" s="7">
        <f t="shared" si="20"/>
        <v>0</v>
      </c>
      <c r="T88" s="8">
        <f>IF(גיליון3!S88&gt;0,D88/גיליון3!H38-R88,0)</f>
        <v>0</v>
      </c>
      <c r="U88" s="8">
        <f>IF(T88=0,0,IF(גיליון3!U88=T88,T88,0))</f>
        <v>0</v>
      </c>
      <c r="V88" s="7">
        <f t="shared" si="21"/>
        <v>0</v>
      </c>
      <c r="X88" s="8">
        <f>IF(גיליון3!W88&gt;0,D88/גיליון3!H38-V88,0)</f>
        <v>0</v>
      </c>
      <c r="Y88" s="8">
        <f>IF(X88=0,0,IF(גיליון3!Y88=X88,X88,0))</f>
        <v>0</v>
      </c>
      <c r="Z88" s="7">
        <f t="shared" si="22"/>
        <v>0</v>
      </c>
      <c r="AB88" s="8">
        <f>IF(גיליון3!AA88&gt;0,D88/גיליון3!H38-Z88,0)</f>
        <v>0</v>
      </c>
      <c r="AC88" s="8">
        <f>IF(AB88=0,0,IF(גיליון3!AC88=AB88,AB88,0))</f>
        <v>0</v>
      </c>
      <c r="AD88" s="7">
        <f t="shared" si="23"/>
        <v>0</v>
      </c>
      <c r="AF88" s="8">
        <f>IF(גיליון3!AE88&gt;0,D88/גיליון3!H38-AD88,0)</f>
        <v>0</v>
      </c>
      <c r="AG88" s="8">
        <f>IF(AF88=0,0,IF(גיליון3!AG88=AF88,AF88,0))</f>
        <v>0</v>
      </c>
      <c r="AH88" s="7">
        <f t="shared" si="24"/>
        <v>0</v>
      </c>
      <c r="AJ88" s="8">
        <f>IF(גיליון3!AI88&gt;0,D88/גיליון3!H38-AH88,0)</f>
        <v>0</v>
      </c>
      <c r="AK88" s="8">
        <f>IF(AJ88=0,0,IF(גיליון3!AK88=AJ88,AJ88,0))</f>
        <v>0</v>
      </c>
      <c r="AL88" s="7">
        <f t="shared" si="25"/>
        <v>0</v>
      </c>
      <c r="AN88" s="8">
        <f>IF(גיליון3!AM88&gt;0,D88/גיליון3!H38-AL88,0)</f>
        <v>0</v>
      </c>
      <c r="AO88" s="8">
        <f>IF(AN88=0,0,IF(גיליון3!AO88=AN88,AN88,0))</f>
        <v>0</v>
      </c>
      <c r="AP88" s="7">
        <f t="shared" si="26"/>
        <v>0</v>
      </c>
      <c r="AR88" s="8">
        <f>IF(גיליון3!AQ88&gt;0,D88/גיליון3!H38-AP88,0)</f>
        <v>0</v>
      </c>
      <c r="AS88" s="8">
        <f>IF(AR88=0,0,IF(גיליון3!AS88=AR88,AR88,0))</f>
        <v>0</v>
      </c>
      <c r="AT88" s="7">
        <f t="shared" si="27"/>
        <v>0</v>
      </c>
    </row>
    <row r="89" spans="1:46" ht="13.5" customHeight="1" x14ac:dyDescent="0.2">
      <c r="A89" s="7">
        <f>גיליון1!A39</f>
        <v>0</v>
      </c>
      <c r="B89" s="7">
        <f>גיליון1!B39</f>
        <v>0</v>
      </c>
      <c r="D89" s="8">
        <f>IF(B89&lt;גיליון3!D39,0,B89)</f>
        <v>0</v>
      </c>
      <c r="F89" s="8">
        <f>INT(D89/גיליון3!H39)</f>
        <v>0</v>
      </c>
      <c r="H89" s="7">
        <f>IF(גיליון3!G89&gt;0,D89/גיליון3!H39-F89,0)</f>
        <v>0</v>
      </c>
      <c r="I89" s="8">
        <f>IF(H89=0,0,IF(גיליון3!I89=H89,H89,0))</f>
        <v>0</v>
      </c>
      <c r="J89" s="7">
        <f t="shared" si="18"/>
        <v>0</v>
      </c>
      <c r="L89" s="7">
        <f>IF(גיליון3!K89&gt;0,D89/גיליון3!H39-J89,0)</f>
        <v>0</v>
      </c>
      <c r="M89" s="8">
        <f>IF(L89=0,0,IF(גיליון3!M89=L89,L89,0))</f>
        <v>0</v>
      </c>
      <c r="N89" s="7">
        <f t="shared" si="19"/>
        <v>0</v>
      </c>
      <c r="P89" s="7">
        <f>IF(גיליון3!O89&gt;0,D89/גיליון3!H39-N89,0)</f>
        <v>0</v>
      </c>
      <c r="Q89" s="8">
        <f>IF(P89=0,0,IF(גיליון3!Q89=P89,P89,0))</f>
        <v>0</v>
      </c>
      <c r="R89" s="7">
        <f t="shared" si="20"/>
        <v>0</v>
      </c>
      <c r="T89" s="8">
        <f>IF(גיליון3!S89&gt;0,D89/גיליון3!H39-R89,0)</f>
        <v>0</v>
      </c>
      <c r="U89" s="8">
        <f>IF(T89=0,0,IF(גיליון3!U89=T89,T89,0))</f>
        <v>0</v>
      </c>
      <c r="V89" s="7">
        <f t="shared" si="21"/>
        <v>0</v>
      </c>
      <c r="X89" s="8">
        <f>IF(גיליון3!W89&gt;0,D89/גיליון3!H39-V89,0)</f>
        <v>0</v>
      </c>
      <c r="Y89" s="8">
        <f>IF(X89=0,0,IF(גיליון3!Y89=X89,X89,0))</f>
        <v>0</v>
      </c>
      <c r="Z89" s="7">
        <f t="shared" si="22"/>
        <v>0</v>
      </c>
      <c r="AB89" s="8">
        <f>IF(גיליון3!AA89&gt;0,D89/גיליון3!H39-Z89,0)</f>
        <v>0</v>
      </c>
      <c r="AC89" s="8">
        <f>IF(AB89=0,0,IF(גיליון3!AC89=AB89,AB89,0))</f>
        <v>0</v>
      </c>
      <c r="AD89" s="7">
        <f t="shared" si="23"/>
        <v>0</v>
      </c>
      <c r="AF89" s="8">
        <f>IF(גיליון3!AE89&gt;0,D89/גיליון3!H39-AD89,0)</f>
        <v>0</v>
      </c>
      <c r="AG89" s="8">
        <f>IF(AF89=0,0,IF(גיליון3!AG89=AF89,AF89,0))</f>
        <v>0</v>
      </c>
      <c r="AH89" s="7">
        <f t="shared" si="24"/>
        <v>0</v>
      </c>
      <c r="AJ89" s="8">
        <f>IF(גיליון3!AI89&gt;0,D89/גיליון3!H39-AH89,0)</f>
        <v>0</v>
      </c>
      <c r="AK89" s="8">
        <f>IF(AJ89=0,0,IF(גיליון3!AK89=AJ89,AJ89,0))</f>
        <v>0</v>
      </c>
      <c r="AL89" s="7">
        <f t="shared" si="25"/>
        <v>0</v>
      </c>
      <c r="AN89" s="8">
        <f>IF(גיליון3!AM89&gt;0,D89/גיליון3!H39-AL89,0)</f>
        <v>0</v>
      </c>
      <c r="AO89" s="8">
        <f>IF(AN89=0,0,IF(גיליון3!AO89=AN89,AN89,0))</f>
        <v>0</v>
      </c>
      <c r="AP89" s="7">
        <f t="shared" si="26"/>
        <v>0</v>
      </c>
      <c r="AR89" s="8">
        <f>IF(גיליון3!AQ89&gt;0,D89/גיליון3!H39-AP89,0)</f>
        <v>0</v>
      </c>
      <c r="AS89" s="8">
        <f>IF(AR89=0,0,IF(גיליון3!AS89=AR89,AR89,0))</f>
        <v>0</v>
      </c>
      <c r="AT89" s="7">
        <f t="shared" si="27"/>
        <v>0</v>
      </c>
    </row>
    <row r="90" spans="1:46" ht="13.5" customHeight="1" x14ac:dyDescent="0.2">
      <c r="A90" s="7" t="str">
        <f>גיליון1!A40</f>
        <v>סה"כ</v>
      </c>
      <c r="B90" s="7">
        <f>SUM(B52:B89)</f>
        <v>4192654</v>
      </c>
      <c r="D90" s="7">
        <f>SUM(D52:D89)</f>
        <v>4017890</v>
      </c>
      <c r="F90" s="7">
        <f>SUM(F52:F89)</f>
        <v>116</v>
      </c>
      <c r="J90" s="7">
        <f>SUM(J52:J89)</f>
        <v>117</v>
      </c>
      <c r="N90" s="7">
        <f>SUM(N52:N89)</f>
        <v>118</v>
      </c>
      <c r="R90" s="7">
        <f>SUM(R52:R89)</f>
        <v>119</v>
      </c>
      <c r="V90" s="7">
        <f>SUM(V52:V89)</f>
        <v>120</v>
      </c>
      <c r="Z90" s="7">
        <f>SUM(Z52:Z89)</f>
        <v>120</v>
      </c>
      <c r="AD90" s="7">
        <f>SUM(AD52:AD89)</f>
        <v>120</v>
      </c>
      <c r="AH90" s="7">
        <f>SUM(AH52:AH89)</f>
        <v>120</v>
      </c>
      <c r="AL90" s="7">
        <f>SUM(AL52:AL89)</f>
        <v>120</v>
      </c>
      <c r="AP90" s="7">
        <f>SUM(AP52:AP89)</f>
        <v>120</v>
      </c>
      <c r="AT90" s="7">
        <f>SUM(AT52:AT89)</f>
        <v>120</v>
      </c>
    </row>
    <row r="91" spans="1:46" ht="14.25" customHeight="1" x14ac:dyDescent="0.2"/>
    <row r="92" spans="1:46" ht="14.25" customHeight="1" x14ac:dyDescent="0.2"/>
    <row r="93" spans="1:46" ht="14.25" customHeight="1" x14ac:dyDescent="0.2"/>
    <row r="94" spans="1:46" ht="14.25" customHeight="1" x14ac:dyDescent="0.2"/>
    <row r="95" spans="1:46" ht="14.25" customHeight="1" x14ac:dyDescent="0.2"/>
    <row r="96" spans="1:46" ht="14.25" customHeight="1" x14ac:dyDescent="0.2"/>
    <row r="97" spans="1:46" ht="14.25" customHeight="1" x14ac:dyDescent="0.2"/>
    <row r="98" spans="1:46" ht="14.25" customHeight="1" x14ac:dyDescent="0.2"/>
    <row r="99" spans="1:46" ht="14.25" customHeight="1" x14ac:dyDescent="0.2"/>
    <row r="100" spans="1:46" ht="14.25" customHeight="1" x14ac:dyDescent="0.2"/>
    <row r="101" spans="1:46" ht="13.5" customHeight="1" x14ac:dyDescent="0.2">
      <c r="A101" s="7" t="str">
        <f t="shared" ref="A101:F101" si="28">A1</f>
        <v>רשימה</v>
      </c>
      <c r="B101" s="7" t="str">
        <f t="shared" si="28"/>
        <v>קולות</v>
      </c>
      <c r="C101" s="7" t="str">
        <f t="shared" si="28"/>
        <v>אחוז החסימה</v>
      </c>
      <c r="D101" s="7" t="str">
        <f t="shared" si="28"/>
        <v>רשימות שעברו את אחוז החסימה</v>
      </c>
      <c r="E101" s="7" t="str">
        <f t="shared" si="28"/>
        <v>מודד</v>
      </c>
      <c r="F101" s="7" t="str">
        <f t="shared" si="28"/>
        <v>מנדטים שלמים</v>
      </c>
      <c r="G101" s="1" t="s">
        <v>15</v>
      </c>
      <c r="H101" s="1" t="s">
        <v>16</v>
      </c>
      <c r="I101" s="1" t="s">
        <v>17</v>
      </c>
      <c r="J101" s="1" t="s">
        <v>18</v>
      </c>
      <c r="K101" s="1" t="s">
        <v>15</v>
      </c>
      <c r="L101" s="1" t="s">
        <v>19</v>
      </c>
      <c r="M101" s="1" t="s">
        <v>17</v>
      </c>
      <c r="N101" s="1" t="s">
        <v>18</v>
      </c>
      <c r="O101" s="1" t="s">
        <v>15</v>
      </c>
      <c r="P101" s="1" t="s">
        <v>20</v>
      </c>
      <c r="Q101" s="1" t="s">
        <v>17</v>
      </c>
      <c r="R101" s="1" t="s">
        <v>18</v>
      </c>
      <c r="S101" s="1" t="s">
        <v>15</v>
      </c>
      <c r="T101" s="1" t="s">
        <v>21</v>
      </c>
      <c r="U101" s="1" t="s">
        <v>17</v>
      </c>
      <c r="V101" s="1" t="s">
        <v>18</v>
      </c>
      <c r="W101" s="1" t="s">
        <v>15</v>
      </c>
      <c r="X101" s="1" t="s">
        <v>22</v>
      </c>
      <c r="Y101" s="1" t="s">
        <v>17</v>
      </c>
      <c r="Z101" s="1" t="s">
        <v>18</v>
      </c>
      <c r="AA101" s="1" t="s">
        <v>15</v>
      </c>
      <c r="AB101" s="1" t="s">
        <v>23</v>
      </c>
      <c r="AC101" s="1" t="s">
        <v>17</v>
      </c>
      <c r="AD101" s="1" t="s">
        <v>18</v>
      </c>
      <c r="AE101" s="1" t="s">
        <v>15</v>
      </c>
      <c r="AF101" s="1" t="s">
        <v>24</v>
      </c>
      <c r="AG101" s="1" t="s">
        <v>17</v>
      </c>
      <c r="AH101" s="1" t="s">
        <v>18</v>
      </c>
      <c r="AI101" s="1" t="s">
        <v>15</v>
      </c>
      <c r="AJ101" s="1" t="s">
        <v>25</v>
      </c>
      <c r="AK101" s="1" t="s">
        <v>17</v>
      </c>
      <c r="AL101" s="1" t="s">
        <v>18</v>
      </c>
      <c r="AM101" s="1" t="s">
        <v>15</v>
      </c>
      <c r="AN101" s="1" t="s">
        <v>26</v>
      </c>
      <c r="AO101" s="1" t="s">
        <v>17</v>
      </c>
      <c r="AP101" s="1" t="s">
        <v>18</v>
      </c>
      <c r="AQ101" s="1" t="s">
        <v>15</v>
      </c>
      <c r="AR101" s="1" t="s">
        <v>27</v>
      </c>
      <c r="AS101" s="1" t="s">
        <v>17</v>
      </c>
      <c r="AT101" s="1" t="s">
        <v>18</v>
      </c>
    </row>
    <row r="102" spans="1:46" ht="13.5" customHeight="1" x14ac:dyDescent="0.2">
      <c r="A102" s="7" t="str">
        <f t="shared" ref="A102:F102" si="29">A2</f>
        <v>הבית היהודי</v>
      </c>
      <c r="B102" s="7">
        <f t="shared" si="29"/>
        <v>283559</v>
      </c>
      <c r="C102" s="7">
        <f t="shared" si="29"/>
        <v>3.2500000000000001E-2</v>
      </c>
      <c r="D102" s="7">
        <f t="shared" si="29"/>
        <v>283559</v>
      </c>
      <c r="E102" s="7">
        <f t="shared" si="29"/>
        <v>33482.416666666664</v>
      </c>
      <c r="F102" s="7">
        <f t="shared" si="29"/>
        <v>8</v>
      </c>
      <c r="G102" s="7">
        <f>E103-F140</f>
        <v>4</v>
      </c>
      <c r="H102" s="9">
        <f>IF(גיליון3!G102&gt;0,D102/(F102+1),0)</f>
        <v>31506.555555555555</v>
      </c>
      <c r="I102" s="8">
        <f>IF(גיליון3!I102=0,0,IF(גיליון3!I102=גיליון2!H102,גיליון3!I102,0))</f>
        <v>0</v>
      </c>
      <c r="J102" s="7">
        <f>IF(גיליון3!I102&gt;0,IF(גיליון3!I102=I102,F102+1,F102),F102)</f>
        <v>8</v>
      </c>
      <c r="K102" s="7">
        <f>E103-J140</f>
        <v>3</v>
      </c>
      <c r="L102" s="9">
        <f>IF(גיליון3!K102&gt;0,D102/(J102+1),0)</f>
        <v>31506.555555555555</v>
      </c>
      <c r="M102" s="8">
        <f>IF(גיליון3!M102=0,0,IF(גיליון3!M102=גיליון2!L102,גיליון3!M102,0))</f>
        <v>0</v>
      </c>
      <c r="N102" s="7">
        <f>IF(גיליון3!M102&gt;0,IF(גיליון3!M102=M102,J102+1,J102),J102)</f>
        <v>8</v>
      </c>
      <c r="O102" s="7">
        <f>E103-N140</f>
        <v>2</v>
      </c>
      <c r="P102" s="9">
        <f>IF(גיליון3!O102&gt;0,D102/(N102+1),0)</f>
        <v>31506.555555555555</v>
      </c>
      <c r="Q102" s="8">
        <f>IF(גיליון3!Q102=0,0,IF(גיליון3!Q102=גיליון2!P102,גיליון3!Q102,0))</f>
        <v>0</v>
      </c>
      <c r="R102" s="7">
        <f>IF(גיליון3!Q102&gt;0,IF(גיליון3!Q102=Q102,N102+1,N102),N102)</f>
        <v>8</v>
      </c>
      <c r="S102" s="7">
        <f>E103-R140</f>
        <v>1</v>
      </c>
      <c r="T102" s="11">
        <f>IF(גיליון3!S102&gt;0,D102/(R102+1),0)</f>
        <v>31506.555555555555</v>
      </c>
      <c r="U102" s="8">
        <f>IF(גיליון3!U102=0,0,IF(גיליון3!U102=גיליון2!T102,גיליון3!U102,0))</f>
        <v>0</v>
      </c>
      <c r="V102" s="7">
        <f>IF(גיליון3!U102&gt;0,IF(גיליון3!U102=U102,R102+1,R102),R102)</f>
        <v>8</v>
      </c>
      <c r="W102" s="7">
        <f>E103-V140</f>
        <v>0</v>
      </c>
      <c r="X102" s="11">
        <f>IF(גיליון3!W102&gt;0,D102/(V102+1),0)</f>
        <v>0</v>
      </c>
      <c r="Y102" s="8">
        <f>IF(גיליון3!Y102=0,0,IF(גיליון3!Y102=גיליון2!X102,גיליון3!Y102,0))</f>
        <v>0</v>
      </c>
      <c r="Z102" s="7">
        <f>IF(גיליון3!Y102&gt;0,IF(גיליון3!Y102=Y102,V102+1,V102),V102)</f>
        <v>8</v>
      </c>
      <c r="AA102" s="7">
        <f>E103-Z140</f>
        <v>0</v>
      </c>
      <c r="AB102" s="11">
        <f>IF(גיליון3!AA102&gt;0,D102/(Z102+1),0)</f>
        <v>0</v>
      </c>
      <c r="AC102" s="8">
        <f>IF(גיליון3!AC102=0,0,IF(גיליון3!AC102=גיליון2!AB102,גיליון3!AC102,0))</f>
        <v>0</v>
      </c>
      <c r="AD102" s="7">
        <f>IF(גיליון3!AC102&gt;0,IF(גיליון3!AC102=AC102,Z102+1,Z102),Z102)</f>
        <v>8</v>
      </c>
      <c r="AE102" s="7">
        <f>E103-AD140</f>
        <v>0</v>
      </c>
      <c r="AF102" s="11">
        <f>IF(גיליון3!AE102&gt;0,D102/(AD102+1),0)</f>
        <v>0</v>
      </c>
      <c r="AG102" s="8">
        <f>IF(גיליון3!AG102=0,0,IF(גיליון3!AG102=גיליון2!AF102,גיליון3!AG102,0))</f>
        <v>0</v>
      </c>
      <c r="AH102" s="7">
        <f>IF(גיליון3!AG102&gt;0,IF(גיליון3!AG102=AG102,AD102+1,AD102),AD102)</f>
        <v>8</v>
      </c>
      <c r="AI102" s="7">
        <f>E103-AH140</f>
        <v>0</v>
      </c>
      <c r="AJ102" s="11">
        <f>IF(גיליון3!AI102&gt;0,D102/(AH102+1),0)</f>
        <v>0</v>
      </c>
      <c r="AK102" s="8">
        <f>IF(גיליון3!AK102=0,0,IF(גיליון3!AK102=גיליון2!AJ102,גיליון3!AK102,0))</f>
        <v>0</v>
      </c>
      <c r="AL102" s="7">
        <f>IF(גיליון3!AK102&gt;0,IF(גיליון3!AK102=AK102,AH102+1,AH102),AH102)</f>
        <v>8</v>
      </c>
      <c r="AM102" s="7">
        <f>E103-AL140</f>
        <v>0</v>
      </c>
      <c r="AN102" s="11">
        <f>IF(גיליון3!AM102&gt;0,D102/(AL102+1),0)</f>
        <v>0</v>
      </c>
      <c r="AO102" s="8">
        <f>IF(גיליון3!AO102=0,0,IF(גיליון3!AO102=גיליון2!AN102,גיליון3!AO102,0))</f>
        <v>0</v>
      </c>
      <c r="AP102" s="7">
        <f>IF(גיליון3!AO102&gt;0,IF(גיליון3!AO102=AO102,AL102+1,AL102),AL102)</f>
        <v>8</v>
      </c>
      <c r="AQ102" s="7">
        <f>E103-AP140</f>
        <v>0</v>
      </c>
      <c r="AR102" s="11">
        <f>IF(גיליון3!AQ102&gt;0,D102/(AP102+1),0)</f>
        <v>0</v>
      </c>
      <c r="AS102" s="8">
        <f>IF(גיליון3!AS102=0,0,IF(גיליון3!AS102=גיליון2!AR102,גיליון3!AS102,0))</f>
        <v>0</v>
      </c>
      <c r="AT102" s="7">
        <f>IF(גיליון3!AS102&gt;0,IF(גיליון3!AS102=AS102,AP102+1,AP102),AP102)</f>
        <v>8</v>
      </c>
    </row>
    <row r="103" spans="1:46" ht="13.5" customHeight="1" x14ac:dyDescent="0.2">
      <c r="A103" s="7" t="str">
        <f t="shared" ref="A103:F103" si="30">A3</f>
        <v>הליכוד</v>
      </c>
      <c r="B103" s="7">
        <f t="shared" si="30"/>
        <v>984966</v>
      </c>
      <c r="C103" s="7">
        <f t="shared" si="30"/>
        <v>136261.255</v>
      </c>
      <c r="D103" s="7">
        <f t="shared" si="30"/>
        <v>984966</v>
      </c>
      <c r="E103" s="7">
        <f t="shared" si="30"/>
        <v>120</v>
      </c>
      <c r="F103" s="7">
        <f t="shared" si="30"/>
        <v>29</v>
      </c>
      <c r="H103" s="9">
        <f>IF(גיליון3!G103&gt;0,D103/(F103+1),0)</f>
        <v>32832.199999999997</v>
      </c>
      <c r="I103" s="8">
        <f>IF(גיליון3!I103=0,0,IF(גיליון3!I103=גיליון2!H103,גיליון3!I103,0))</f>
        <v>0</v>
      </c>
      <c r="J103" s="7">
        <f>IF(גיליון3!I103&gt;0,IF(גיליון3!I103=I103,F103+1,F103),F103)</f>
        <v>29</v>
      </c>
      <c r="L103" s="9">
        <f>IF(גיליון3!K103&gt;0,D103/(J103+1),0)</f>
        <v>32832.199999999997</v>
      </c>
      <c r="M103" s="8">
        <f>IF(גיליון3!M103=0,0,IF(גיליון3!M103=גיליון2!L103,גיליון3!M103,0))</f>
        <v>32832.199999999997</v>
      </c>
      <c r="N103" s="7">
        <f>IF(גיליון3!M103&gt;0,IF(גיליון3!M103=M103,J103+1,J103),J103)</f>
        <v>30</v>
      </c>
      <c r="P103" s="9">
        <f>IF(גיליון3!O103&gt;0,D103/(N103+1),0)</f>
        <v>31773.096774193549</v>
      </c>
      <c r="Q103" s="8">
        <f>IF(גיליון3!Q103=0,0,IF(גיליון3!Q103=גיליון2!P103,גיליון3!Q103,0))</f>
        <v>0</v>
      </c>
      <c r="R103" s="7">
        <f>IF(גיליון3!Q103&gt;0,IF(גיליון3!Q103=Q103,N103+1,N103),N103)</f>
        <v>30</v>
      </c>
      <c r="T103" s="11">
        <f>IF(גיליון3!S103&gt;0,D103/(R103+1),0)</f>
        <v>31773.096774193549</v>
      </c>
      <c r="U103" s="8">
        <f>IF(גיליון3!U103=0,0,IF(גיליון3!U103=גיליון2!T103,גיליון3!U103,0))</f>
        <v>31773.096774193549</v>
      </c>
      <c r="V103" s="7">
        <f>IF(גיליון3!U103&gt;0,IF(גיליון3!U103=U103,R103+1,R103),R103)</f>
        <v>31</v>
      </c>
      <c r="X103" s="11">
        <f>IF(גיליון3!W103&gt;0,D103/(V103+1),0)</f>
        <v>0</v>
      </c>
      <c r="Y103" s="8">
        <f>IF(גיליון3!Y103=0,0,IF(גיליון3!Y103=גיליון2!X103,גיליון3!Y103,0))</f>
        <v>0</v>
      </c>
      <c r="Z103" s="7">
        <f>IF(גיליון3!Y103&gt;0,IF(גיליון3!Y103=Y103,V103+1,V103),V103)</f>
        <v>31</v>
      </c>
      <c r="AB103" s="11">
        <f>IF(גיליון3!AA103&gt;0,D103/(Z103+1),0)</f>
        <v>0</v>
      </c>
      <c r="AC103" s="8">
        <f>IF(גיליון3!AC103=0,0,IF(גיליון3!AC103=גיליון2!AB103,גיליון3!AC103,0))</f>
        <v>0</v>
      </c>
      <c r="AD103" s="7">
        <f>IF(גיליון3!AC103&gt;0,IF(גיליון3!AC103=AC103,Z103+1,Z103),Z103)</f>
        <v>31</v>
      </c>
      <c r="AF103" s="11">
        <f>IF(גיליון3!AE103&gt;0,D103/(AD103+1),0)</f>
        <v>0</v>
      </c>
      <c r="AG103" s="8">
        <f>IF(גיליון3!AG103=0,0,IF(גיליון3!AG103=גיליון2!AF103,גיליון3!AG103,0))</f>
        <v>0</v>
      </c>
      <c r="AH103" s="7">
        <f>IF(גיליון3!AG103&gt;0,IF(גיליון3!AG103=AG103,AD103+1,AD103),AD103)</f>
        <v>31</v>
      </c>
      <c r="AJ103" s="11">
        <f>IF(גיליון3!AI103&gt;0,D103/(AH103+1),0)</f>
        <v>0</v>
      </c>
      <c r="AK103" s="8">
        <f>IF(גיליון3!AK103=0,0,IF(גיליון3!AK103=גיליון2!AJ103,גיליון3!AK103,0))</f>
        <v>0</v>
      </c>
      <c r="AL103" s="7">
        <f>IF(גיליון3!AK103&gt;0,IF(גיליון3!AK103=AK103,AH103+1,AH103),AH103)</f>
        <v>31</v>
      </c>
      <c r="AN103" s="11">
        <f>IF(גיליון3!AM103&gt;0,D103/(AL103+1),0)</f>
        <v>0</v>
      </c>
      <c r="AO103" s="8">
        <f>IF(גיליון3!AO103=0,0,IF(גיליון3!AO103=גיליון2!AN103,גיליון3!AO103,0))</f>
        <v>0</v>
      </c>
      <c r="AP103" s="7">
        <f>IF(גיליון3!AO103&gt;0,IF(גיליון3!AO103=AO103,AL103+1,AL103),AL103)</f>
        <v>31</v>
      </c>
      <c r="AR103" s="11">
        <f>IF(גיליון3!AQ103&gt;0,D103/(AP103+1),0)</f>
        <v>0</v>
      </c>
      <c r="AS103" s="8">
        <f>IF(גיליון3!AS103=0,0,IF(גיליון3!AS103=גיליון2!AR103,גיליון3!AS103,0))</f>
        <v>0</v>
      </c>
      <c r="AT103" s="7">
        <f>IF(גיליון3!AS103&gt;0,IF(גיליון3!AS103=AS103,AP103+1,AP103),AP103)</f>
        <v>31</v>
      </c>
    </row>
    <row r="104" spans="1:46" ht="13.5" customHeight="1" x14ac:dyDescent="0.2">
      <c r="A104" s="7" t="str">
        <f t="shared" ref="A104:B104" si="31">A4</f>
        <v>יש עתיד</v>
      </c>
      <c r="B104" s="7">
        <f t="shared" si="31"/>
        <v>370850</v>
      </c>
      <c r="D104" s="7">
        <f t="shared" ref="D104:D140" si="32">D4</f>
        <v>370850</v>
      </c>
      <c r="F104" s="7">
        <f t="shared" ref="F104:F139" si="33">F4</f>
        <v>11</v>
      </c>
      <c r="H104" s="9">
        <f>IF(גיליון3!G104&gt;0,D104/(F104+1),0)</f>
        <v>30904.166666666668</v>
      </c>
      <c r="I104" s="8">
        <f>IF(גיליון3!I104=0,0,IF(גיליון3!I104=גיליון2!H104,גיליון3!I104,0))</f>
        <v>0</v>
      </c>
      <c r="J104" s="7">
        <f>IF(גיליון3!I104&gt;0,IF(גיליון3!I104=I104,F104+1,F104),F104)</f>
        <v>11</v>
      </c>
      <c r="L104" s="9">
        <f>IF(גיליון3!K104&gt;0,D104/(J104+1),0)</f>
        <v>30904.166666666668</v>
      </c>
      <c r="M104" s="8">
        <f>IF(גיליון3!M104=0,0,IF(גיליון3!M104=גיליון2!L104,גיליון3!M104,0))</f>
        <v>0</v>
      </c>
      <c r="N104" s="7">
        <f>IF(גיליון3!M104&gt;0,IF(גיליון3!M104=M104,J104+1,J104),J104)</f>
        <v>11</v>
      </c>
      <c r="P104" s="9">
        <f>IF(גיליון3!O104&gt;0,D104/(N104+1),0)</f>
        <v>30904.166666666668</v>
      </c>
      <c r="Q104" s="8">
        <f>IF(גיליון3!Q104=0,0,IF(גיליון3!Q104=גיליון2!P104,גיליון3!Q104,0))</f>
        <v>0</v>
      </c>
      <c r="R104" s="7">
        <f>IF(גיליון3!Q104&gt;0,IF(גיליון3!Q104=Q104,N104+1,N104),N104)</f>
        <v>11</v>
      </c>
      <c r="T104" s="11">
        <f>IF(גיליון3!S104&gt;0,D104/(R104+1),0)</f>
        <v>30904.166666666668</v>
      </c>
      <c r="U104" s="8">
        <f>IF(גיליון3!U104=0,0,IF(גיליון3!U104=גיליון2!T104,גיליון3!U104,0))</f>
        <v>0</v>
      </c>
      <c r="V104" s="7">
        <f>IF(גיליון3!U104&gt;0,IF(גיליון3!U104=U104,R104+1,R104),R104)</f>
        <v>11</v>
      </c>
      <c r="X104" s="11">
        <f>IF(גיליון3!W104&gt;0,D104/(V104+1),0)</f>
        <v>0</v>
      </c>
      <c r="Y104" s="8">
        <f>IF(גיליון3!Y104=0,0,IF(גיליון3!Y104=גיליון2!X104,גיליון3!Y104,0))</f>
        <v>0</v>
      </c>
      <c r="Z104" s="7">
        <f>IF(גיליון3!Y104&gt;0,IF(גיליון3!Y104=Y104,V104+1,V104),V104)</f>
        <v>11</v>
      </c>
      <c r="AB104" s="11">
        <f>IF(גיליון3!AA104&gt;0,D104/(Z104+1),0)</f>
        <v>0</v>
      </c>
      <c r="AC104" s="8">
        <f>IF(גיליון3!AC104=0,0,IF(גיליון3!AC104=גיליון2!AB104,גיליון3!AC104,0))</f>
        <v>0</v>
      </c>
      <c r="AD104" s="7">
        <f>IF(גיליון3!AC104&gt;0,IF(גיליון3!AC104=AC104,Z104+1,Z104),Z104)</f>
        <v>11</v>
      </c>
      <c r="AF104" s="11">
        <f>IF(גיליון3!AE104&gt;0,D104/(AD104+1),0)</f>
        <v>0</v>
      </c>
      <c r="AG104" s="8">
        <f>IF(גיליון3!AG104=0,0,IF(גיליון3!AG104=גיליון2!AF104,גיליון3!AG104,0))</f>
        <v>0</v>
      </c>
      <c r="AH104" s="7">
        <f>IF(גיליון3!AG104&gt;0,IF(גיליון3!AG104=AG104,AD104+1,AD104),AD104)</f>
        <v>11</v>
      </c>
      <c r="AJ104" s="11">
        <f>IF(גיליון3!AI104&gt;0,D104/(AH104+1),0)</f>
        <v>0</v>
      </c>
      <c r="AK104" s="8">
        <f>IF(גיליון3!AK104=0,0,IF(גיליון3!AK104=גיליון2!AJ104,גיליון3!AK104,0))</f>
        <v>0</v>
      </c>
      <c r="AL104" s="7">
        <f>IF(גיליון3!AK104&gt;0,IF(גיליון3!AK104=AK104,AH104+1,AH104),AH104)</f>
        <v>11</v>
      </c>
      <c r="AN104" s="11">
        <f>IF(גיליון3!AM104&gt;0,D104/(AL104+1),0)</f>
        <v>0</v>
      </c>
      <c r="AO104" s="8">
        <f>IF(גיליון3!AO104=0,0,IF(גיליון3!AO104=גיליון2!AN104,גיליון3!AO104,0))</f>
        <v>0</v>
      </c>
      <c r="AP104" s="7">
        <f>IF(גיליון3!AO104&gt;0,IF(גיליון3!AO104=AO104,AL104+1,AL104),AL104)</f>
        <v>11</v>
      </c>
      <c r="AR104" s="11">
        <f>IF(גיליון3!AQ104&gt;0,D104/(AP104+1),0)</f>
        <v>0</v>
      </c>
      <c r="AS104" s="8">
        <f>IF(גיליון3!AS104=0,0,IF(גיליון3!AS104=גיליון2!AR104,גיליון3!AS104,0))</f>
        <v>0</v>
      </c>
      <c r="AT104" s="7">
        <f>IF(גיליון3!AS104&gt;0,IF(גיליון3!AS104=AS104,AP104+1,AP104),AP104)</f>
        <v>11</v>
      </c>
    </row>
    <row r="105" spans="1:46" ht="13.5" customHeight="1" x14ac:dyDescent="0.2">
      <c r="A105" s="7" t="str">
        <f t="shared" ref="A105:B105" si="34">A5</f>
        <v>המחנה הציוני</v>
      </c>
      <c r="B105" s="7">
        <f t="shared" si="34"/>
        <v>786075</v>
      </c>
      <c r="D105" s="7">
        <f t="shared" si="32"/>
        <v>786075</v>
      </c>
      <c r="F105" s="7">
        <f t="shared" si="33"/>
        <v>23</v>
      </c>
      <c r="H105" s="9">
        <f>IF(גיליון3!G105&gt;0,D105/(F105+1),0)</f>
        <v>32753.125</v>
      </c>
      <c r="I105" s="8">
        <f>IF(גיליון3!I105=0,0,IF(גיליון3!I105=גיליון2!H105,גיליון3!I105,0))</f>
        <v>0</v>
      </c>
      <c r="J105" s="7">
        <f>IF(גיליון3!I105&gt;0,IF(גיליון3!I105=I105,F105+1,F105),F105)</f>
        <v>23</v>
      </c>
      <c r="L105" s="9">
        <f>IF(גיליון3!K105&gt;0,D105/(J105+1),0)</f>
        <v>32753.125</v>
      </c>
      <c r="M105" s="8">
        <f>IF(גיליון3!M105=0,0,IF(גיליון3!M105=גיליון2!L105,גיליון3!M105,0))</f>
        <v>0</v>
      </c>
      <c r="N105" s="7">
        <f>IF(גיליון3!M105&gt;0,IF(גיליון3!M105=M105,J105+1,J105),J105)</f>
        <v>23</v>
      </c>
      <c r="P105" s="9">
        <f>IF(גיליון3!O105&gt;0,D105/(N105+1),0)</f>
        <v>32753.125</v>
      </c>
      <c r="Q105" s="8">
        <f>IF(גיליון3!Q105=0,0,IF(גיליון3!Q105=גיליון2!P105,גיליון3!Q105,0))</f>
        <v>32753.125</v>
      </c>
      <c r="R105" s="7">
        <f>IF(גיליון3!Q105&gt;0,IF(גיליון3!Q105=Q105,N105+1,N105),N105)</f>
        <v>24</v>
      </c>
      <c r="T105" s="11">
        <f>IF(גיליון3!S105&gt;0,D105/(R105+1),0)</f>
        <v>31443</v>
      </c>
      <c r="U105" s="8">
        <f>IF(גיליון3!U105=0,0,IF(גיליון3!U105=גיליון2!T105,גיליון3!U105,0))</f>
        <v>0</v>
      </c>
      <c r="V105" s="7">
        <f>IF(גיליון3!U105&gt;0,IF(גיליון3!U105=U105,R105+1,R105),R105)</f>
        <v>24</v>
      </c>
      <c r="X105" s="11">
        <f>IF(גיליון3!W105&gt;0,D105/(V105+1),0)</f>
        <v>0</v>
      </c>
      <c r="Y105" s="8">
        <f>IF(גיליון3!Y105=0,0,IF(גיליון3!Y105=גיליון2!X105,גיליון3!Y105,0))</f>
        <v>0</v>
      </c>
      <c r="Z105" s="7">
        <f>IF(גיליון3!Y105&gt;0,IF(גיליון3!Y105=Y105,V105+1,V105),V105)</f>
        <v>24</v>
      </c>
      <c r="AB105" s="11">
        <f>IF(גיליון3!AA105&gt;0,D105/(Z105+1),0)</f>
        <v>0</v>
      </c>
      <c r="AC105" s="8">
        <f>IF(גיליון3!AC105=0,0,IF(גיליון3!AC105=גיליון2!AB105,גיליון3!AC105,0))</f>
        <v>0</v>
      </c>
      <c r="AD105" s="7">
        <f>IF(גיליון3!AC105&gt;0,IF(גיליון3!AC105=AC105,Z105+1,Z105),Z105)</f>
        <v>24</v>
      </c>
      <c r="AF105" s="11">
        <f>IF(גיליון3!AE105&gt;0,D105/(AD105+1),0)</f>
        <v>0</v>
      </c>
      <c r="AG105" s="8">
        <f>IF(גיליון3!AG105=0,0,IF(גיליון3!AG105=גיליון2!AF105,גיליון3!AG105,0))</f>
        <v>0</v>
      </c>
      <c r="AH105" s="7">
        <f>IF(גיליון3!AG105&gt;0,IF(גיליון3!AG105=AG105,AD105+1,AD105),AD105)</f>
        <v>24</v>
      </c>
      <c r="AJ105" s="11">
        <f>IF(גיליון3!AI105&gt;0,D105/(AH105+1),0)</f>
        <v>0</v>
      </c>
      <c r="AK105" s="8">
        <f>IF(גיליון3!AK105=0,0,IF(גיליון3!AK105=גיליון2!AJ105,גיליון3!AK105,0))</f>
        <v>0</v>
      </c>
      <c r="AL105" s="7">
        <f>IF(גיליון3!AK105&gt;0,IF(גיליון3!AK105=AK105,AH105+1,AH105),AH105)</f>
        <v>24</v>
      </c>
      <c r="AN105" s="11">
        <f>IF(גיליון3!AM105&gt;0,D105/(AL105+1),0)</f>
        <v>0</v>
      </c>
      <c r="AO105" s="8">
        <f>IF(גיליון3!AO105=0,0,IF(גיליון3!AO105=גיליון2!AN105,גיליון3!AO105,0))</f>
        <v>0</v>
      </c>
      <c r="AP105" s="7">
        <f>IF(גיליון3!AO105&gt;0,IF(גיליון3!AO105=AO105,AL105+1,AL105),AL105)</f>
        <v>24</v>
      </c>
      <c r="AR105" s="11">
        <f>IF(גיליון3!AQ105&gt;0,D105/(AP105+1),0)</f>
        <v>0</v>
      </c>
      <c r="AS105" s="8">
        <f>IF(גיליון3!AS105=0,0,IF(גיליון3!AS105=גיליון2!AR105,גיליון3!AS105,0))</f>
        <v>0</v>
      </c>
      <c r="AT105" s="7">
        <f>IF(גיליון3!AS105&gt;0,IF(גיליון3!AS105=AS105,AP105+1,AP105),AP105)</f>
        <v>24</v>
      </c>
    </row>
    <row r="106" spans="1:46" ht="13.5" customHeight="1" x14ac:dyDescent="0.2">
      <c r="A106" s="7" t="str">
        <f t="shared" ref="A106:B106" si="35">A6</f>
        <v>מרץ</v>
      </c>
      <c r="B106" s="7">
        <f t="shared" si="35"/>
        <v>165292</v>
      </c>
      <c r="D106" s="7">
        <f t="shared" si="32"/>
        <v>165292</v>
      </c>
      <c r="F106" s="7">
        <f t="shared" si="33"/>
        <v>4</v>
      </c>
      <c r="H106" s="9">
        <f>IF(גיליון3!G106&gt;0,D106/(F106+1),0)</f>
        <v>33058.400000000001</v>
      </c>
      <c r="I106" s="8">
        <f>IF(גיליון3!I106=0,0,IF(גיליון3!I106=גיליון2!H106,גיליון3!I106,0))</f>
        <v>33058.400000000001</v>
      </c>
      <c r="J106" s="7">
        <f>IF(גיליון3!I106&gt;0,IF(גיליון3!I106=I106,F106+1,F106),F106)</f>
        <v>5</v>
      </c>
      <c r="L106" s="9">
        <f>IF(גיליון3!K106&gt;0,D106/(J106+1),0)</f>
        <v>27548.666666666668</v>
      </c>
      <c r="M106" s="8">
        <f>IF(גיליון3!M106=0,0,IF(גיליון3!M106=גיליון2!L106,גיליון3!M106,0))</f>
        <v>0</v>
      </c>
      <c r="N106" s="7">
        <f>IF(גיליון3!M106&gt;0,IF(גיליון3!M106=M106,J106+1,J106),J106)</f>
        <v>5</v>
      </c>
      <c r="P106" s="9">
        <f>IF(גיליון3!O106&gt;0,D106/(N106+1),0)</f>
        <v>27548.666666666668</v>
      </c>
      <c r="Q106" s="8">
        <f>IF(גיליון3!Q106=0,0,IF(גיליון3!Q106=גיליון2!P106,גיליון3!Q106,0))</f>
        <v>0</v>
      </c>
      <c r="R106" s="7">
        <f>IF(גיליון3!Q106&gt;0,IF(גיליון3!Q106=Q106,N106+1,N106),N106)</f>
        <v>5</v>
      </c>
      <c r="T106" s="11">
        <f>IF(גיליון3!S106&gt;0,D106/(R106+1),0)</f>
        <v>27548.666666666668</v>
      </c>
      <c r="U106" s="8">
        <f>IF(גיליון3!U106=0,0,IF(גיליון3!U106=גיליון2!T106,גיליון3!U106,0))</f>
        <v>0</v>
      </c>
      <c r="V106" s="7">
        <f>IF(גיליון3!U106&gt;0,IF(גיליון3!U106=U106,R106+1,R106),R106)</f>
        <v>5</v>
      </c>
      <c r="X106" s="11">
        <f>IF(גיליון3!W106&gt;0,D106/(V106+1),0)</f>
        <v>0</v>
      </c>
      <c r="Y106" s="8">
        <f>IF(גיליון3!Y106=0,0,IF(גיליון3!Y106=גיליון2!X106,גיליון3!Y106,0))</f>
        <v>0</v>
      </c>
      <c r="Z106" s="7">
        <f>IF(גיליון3!Y106&gt;0,IF(גיליון3!Y106=Y106,V106+1,V106),V106)</f>
        <v>5</v>
      </c>
      <c r="AB106" s="11">
        <f>IF(גיליון3!AA106&gt;0,D106/(Z106+1),0)</f>
        <v>0</v>
      </c>
      <c r="AC106" s="8">
        <f>IF(גיליון3!AC106=0,0,IF(גיליון3!AC106=גיליון2!AB106,גיליון3!AC106,0))</f>
        <v>0</v>
      </c>
      <c r="AD106" s="7">
        <f>IF(גיליון3!AC106&gt;0,IF(גיליון3!AC106=AC106,Z106+1,Z106),Z106)</f>
        <v>5</v>
      </c>
      <c r="AF106" s="11">
        <f>IF(גיליון3!AE106&gt;0,D106/(AD106+1),0)</f>
        <v>0</v>
      </c>
      <c r="AG106" s="8">
        <f>IF(גיליון3!AG106=0,0,IF(גיליון3!AG106=גיליון2!AF106,גיליון3!AG106,0))</f>
        <v>0</v>
      </c>
      <c r="AH106" s="7">
        <f>IF(גיליון3!AG106&gt;0,IF(גיליון3!AG106=AG106,AD106+1,AD106),AD106)</f>
        <v>5</v>
      </c>
      <c r="AJ106" s="11">
        <f>IF(גיליון3!AI106&gt;0,D106/(AH106+1),0)</f>
        <v>0</v>
      </c>
      <c r="AK106" s="8">
        <f>IF(גיליון3!AK106=0,0,IF(גיליון3!AK106=גיליון2!AJ106,גיליון3!AK106,0))</f>
        <v>0</v>
      </c>
      <c r="AL106" s="7">
        <f>IF(גיליון3!AK106&gt;0,IF(גיליון3!AK106=AK106,AH106+1,AH106),AH106)</f>
        <v>5</v>
      </c>
      <c r="AN106" s="11">
        <f>IF(גיליון3!AM106&gt;0,D106/(AL106+1),0)</f>
        <v>0</v>
      </c>
      <c r="AO106" s="8">
        <f>IF(גיליון3!AO106=0,0,IF(גיליון3!AO106=גיליון2!AN106,גיליון3!AO106,0))</f>
        <v>0</v>
      </c>
      <c r="AP106" s="7">
        <f>IF(גיליון3!AO106&gt;0,IF(גיליון3!AO106=AO106,AL106+1,AL106),AL106)</f>
        <v>5</v>
      </c>
      <c r="AR106" s="11">
        <f>IF(גיליון3!AQ106&gt;0,D106/(AP106+1),0)</f>
        <v>0</v>
      </c>
      <c r="AS106" s="8">
        <f>IF(גיליון3!AS106=0,0,IF(גיליון3!AS106=גיליון2!AR106,גיליון3!AS106,0))</f>
        <v>0</v>
      </c>
      <c r="AT106" s="7">
        <f>IF(גיליון3!AS106&gt;0,IF(גיליון3!AS106=AS106,AP106+1,AP106),AP106)</f>
        <v>5</v>
      </c>
    </row>
    <row r="107" spans="1:46" ht="13.5" customHeight="1" x14ac:dyDescent="0.2">
      <c r="A107" s="7" t="str">
        <f t="shared" ref="A107:B107" si="36">A7</f>
        <v>רעם</v>
      </c>
      <c r="B107" s="7">
        <f t="shared" si="36"/>
        <v>443837</v>
      </c>
      <c r="D107" s="7">
        <f t="shared" si="32"/>
        <v>443837</v>
      </c>
      <c r="F107" s="7">
        <f t="shared" si="33"/>
        <v>13</v>
      </c>
      <c r="H107" s="9">
        <f>IF(גיליון3!G107&gt;0,D107/(F107+1),0)</f>
        <v>31702.642857142859</v>
      </c>
      <c r="I107" s="8">
        <f>IF(גיליון3!I107=0,0,IF(גיליון3!I107=גיליון2!H107,גיליון3!I107,0))</f>
        <v>0</v>
      </c>
      <c r="J107" s="7">
        <f>IF(גיליון3!I107&gt;0,IF(גיליון3!I107=I107,F107+1,F107),F107)</f>
        <v>13</v>
      </c>
      <c r="L107" s="9">
        <f>IF(גיליון3!K107&gt;0,D107/(J107+1),0)</f>
        <v>31702.642857142859</v>
      </c>
      <c r="M107" s="8">
        <f>IF(גיליון3!M107=0,0,IF(גיליון3!M107=גיליון2!L107,גיליון3!M107,0))</f>
        <v>0</v>
      </c>
      <c r="N107" s="7">
        <f>IF(גיליון3!M107&gt;0,IF(גיליון3!M107=M107,J107+1,J107),J107)</f>
        <v>13</v>
      </c>
      <c r="P107" s="9">
        <f>IF(גיליון3!O107&gt;0,D107/(N107+1),0)</f>
        <v>31702.642857142859</v>
      </c>
      <c r="Q107" s="8">
        <f>IF(גיליון3!Q107=0,0,IF(גיליון3!Q107=גיליון2!P107,גיליון3!Q107,0))</f>
        <v>0</v>
      </c>
      <c r="R107" s="7">
        <f>IF(גיליון3!Q107&gt;0,IF(גיליון3!Q107=Q107,N107+1,N107),N107)</f>
        <v>13</v>
      </c>
      <c r="T107" s="11">
        <f>IF(גיליון3!S107&gt;0,D107/(R107+1),0)</f>
        <v>31702.642857142859</v>
      </c>
      <c r="U107" s="8">
        <f>IF(גיליון3!U107=0,0,IF(גיליון3!U107=גיליון2!T107,גיליון3!U107,0))</f>
        <v>0</v>
      </c>
      <c r="V107" s="7">
        <f>IF(גיליון3!U107&gt;0,IF(גיליון3!U107=U107,R107+1,R107),R107)</f>
        <v>13</v>
      </c>
      <c r="X107" s="11">
        <f>IF(גיליון3!W107&gt;0,D107/(V107+1),0)</f>
        <v>0</v>
      </c>
      <c r="Y107" s="8">
        <f>IF(גיליון3!Y107=0,0,IF(גיליון3!Y107=גיליון2!X107,גיליון3!Y107,0))</f>
        <v>0</v>
      </c>
      <c r="Z107" s="7">
        <f>IF(גיליון3!Y107&gt;0,IF(גיליון3!Y107=Y107,V107+1,V107),V107)</f>
        <v>13</v>
      </c>
      <c r="AB107" s="11">
        <f>IF(גיליון3!AA107&gt;0,D107/(Z107+1),0)</f>
        <v>0</v>
      </c>
      <c r="AC107" s="8">
        <f>IF(גיליון3!AC107=0,0,IF(גיליון3!AC107=גיליון2!AB107,גיליון3!AC107,0))</f>
        <v>0</v>
      </c>
      <c r="AD107" s="7">
        <f>IF(גיליון3!AC107&gt;0,IF(גיליון3!AC107=AC107,Z107+1,Z107),Z107)</f>
        <v>13</v>
      </c>
      <c r="AF107" s="11">
        <f>IF(גיליון3!AE107&gt;0,D107/(AD107+1),0)</f>
        <v>0</v>
      </c>
      <c r="AG107" s="8">
        <f>IF(גיליון3!AG107=0,0,IF(גיליון3!AG107=גיליון2!AF107,גיליון3!AG107,0))</f>
        <v>0</v>
      </c>
      <c r="AH107" s="7">
        <f>IF(גיליון3!AG107&gt;0,IF(גיליון3!AG107=AG107,AD107+1,AD107),AD107)</f>
        <v>13</v>
      </c>
      <c r="AJ107" s="11">
        <f>IF(גיליון3!AI107&gt;0,D107/(AH107+1),0)</f>
        <v>0</v>
      </c>
      <c r="AK107" s="8">
        <f>IF(גיליון3!AK107=0,0,IF(גיליון3!AK107=גיליון2!AJ107,גיליון3!AK107,0))</f>
        <v>0</v>
      </c>
      <c r="AL107" s="7">
        <f>IF(גיליון3!AK107&gt;0,IF(גיליון3!AK107=AK107,AH107+1,AH107),AH107)</f>
        <v>13</v>
      </c>
      <c r="AN107" s="11">
        <f>IF(גיליון3!AM107&gt;0,D107/(AL107+1),0)</f>
        <v>0</v>
      </c>
      <c r="AO107" s="8">
        <f>IF(גיליון3!AO107=0,0,IF(גיליון3!AO107=גיליון2!AN107,גיליון3!AO107,0))</f>
        <v>0</v>
      </c>
      <c r="AP107" s="7">
        <f>IF(גיליון3!AO107&gt;0,IF(גיליון3!AO107=AO107,AL107+1,AL107),AL107)</f>
        <v>13</v>
      </c>
      <c r="AR107" s="11">
        <f>IF(גיליון3!AQ107&gt;0,D107/(AP107+1),0)</f>
        <v>0</v>
      </c>
      <c r="AS107" s="8">
        <f>IF(גיליון3!AS107=0,0,IF(גיליון3!AS107=גיליון2!AR107,גיליון3!AS107,0))</f>
        <v>0</v>
      </c>
      <c r="AT107" s="7">
        <f>IF(גיליון3!AS107&gt;0,IF(גיליון3!AS107=AS107,AP107+1,AP107),AP107)</f>
        <v>13</v>
      </c>
    </row>
    <row r="108" spans="1:46" ht="13.5" customHeight="1" x14ac:dyDescent="0.2">
      <c r="A108" s="7" t="str">
        <f t="shared" ref="A108:B108" si="37">A8</f>
        <v>יחד</v>
      </c>
      <c r="B108" s="7">
        <f t="shared" si="37"/>
        <v>125106</v>
      </c>
      <c r="D108" s="7">
        <f t="shared" si="32"/>
        <v>0</v>
      </c>
      <c r="F108" s="7">
        <f t="shared" si="33"/>
        <v>0</v>
      </c>
      <c r="H108" s="9">
        <f>IF(גיליון3!G108&gt;0,D108/(F108+1),0)</f>
        <v>0</v>
      </c>
      <c r="I108" s="8">
        <f>IF(גיליון3!I108=0,0,IF(גיליון3!I108=גיליון2!H108,גיליון3!I108,0))</f>
        <v>0</v>
      </c>
      <c r="J108" s="7">
        <f>IF(גיליון3!I108&gt;0,IF(גיליון3!I108=I108,F108+1,F108),F108)</f>
        <v>0</v>
      </c>
      <c r="L108" s="9">
        <f>IF(גיליון3!K108&gt;0,D108/(J108+1),0)</f>
        <v>0</v>
      </c>
      <c r="M108" s="8">
        <f>IF(גיליון3!M108=0,0,IF(גיליון3!M108=גיליון2!L108,גיליון3!M108,0))</f>
        <v>0</v>
      </c>
      <c r="N108" s="7">
        <f>IF(גיליון3!M108&gt;0,IF(גיליון3!M108=M108,J108+1,J108),J108)</f>
        <v>0</v>
      </c>
      <c r="P108" s="9">
        <f>IF(גיליון3!O108&gt;0,D108/(N108+1),0)</f>
        <v>0</v>
      </c>
      <c r="Q108" s="8">
        <f>IF(גיליון3!Q108=0,0,IF(גיליון3!Q108=גיליון2!P108,גיליון3!Q108,0))</f>
        <v>0</v>
      </c>
      <c r="R108" s="7">
        <f>IF(גיליון3!Q108&gt;0,IF(גיליון3!Q108=Q108,N108+1,N108),N108)</f>
        <v>0</v>
      </c>
      <c r="T108" s="11">
        <f>IF(גיליון3!S108&gt;0,D108/(R108+1),0)</f>
        <v>0</v>
      </c>
      <c r="U108" s="8">
        <f>IF(גיליון3!U108=0,0,IF(גיליון3!U108=גיליון2!T108,גיליון3!U108,0))</f>
        <v>0</v>
      </c>
      <c r="V108" s="7">
        <f>IF(גיליון3!U108&gt;0,IF(גיליון3!U108=U108,R108+1,R108),R108)</f>
        <v>0</v>
      </c>
      <c r="X108" s="11">
        <f>IF(גיליון3!W108&gt;0,D108/(V108+1),0)</f>
        <v>0</v>
      </c>
      <c r="Y108" s="8">
        <f>IF(גיליון3!Y108=0,0,IF(גיליון3!Y108=גיליון2!X108,גיליון3!Y108,0))</f>
        <v>0</v>
      </c>
      <c r="Z108" s="7">
        <f>IF(גיליון3!Y108&gt;0,IF(גיליון3!Y108=Y108,V108+1,V108),V108)</f>
        <v>0</v>
      </c>
      <c r="AB108" s="11">
        <f>IF(גיליון3!AA108&gt;0,D108/(Z108+1),0)</f>
        <v>0</v>
      </c>
      <c r="AC108" s="8">
        <f>IF(גיליון3!AC108=0,0,IF(גיליון3!AC108=גיליון2!AB108,גיליון3!AC108,0))</f>
        <v>0</v>
      </c>
      <c r="AD108" s="7">
        <f>IF(גיליון3!AC108&gt;0,IF(גיליון3!AC108=AC108,Z108+1,Z108),Z108)</f>
        <v>0</v>
      </c>
      <c r="AF108" s="11">
        <f>IF(גיליון3!AE108&gt;0,D108/(AD108+1),0)</f>
        <v>0</v>
      </c>
      <c r="AG108" s="8">
        <f>IF(גיליון3!AG108=0,0,IF(גיליון3!AG108=גיליון2!AF108,גיליון3!AG108,0))</f>
        <v>0</v>
      </c>
      <c r="AH108" s="7">
        <f>IF(גיליון3!AG108&gt;0,IF(גיליון3!AG108=AG108,AD108+1,AD108),AD108)</f>
        <v>0</v>
      </c>
      <c r="AJ108" s="11">
        <f>IF(גיליון3!AI108&gt;0,D108/(AH108+1),0)</f>
        <v>0</v>
      </c>
      <c r="AK108" s="8">
        <f>IF(גיליון3!AK108=0,0,IF(גיליון3!AK108=גיליון2!AJ108,גיליון3!AK108,0))</f>
        <v>0</v>
      </c>
      <c r="AL108" s="7">
        <f>IF(גיליון3!AK108&gt;0,IF(גיליון3!AK108=AK108,AH108+1,AH108),AH108)</f>
        <v>0</v>
      </c>
      <c r="AN108" s="11">
        <f>IF(גיליון3!AM108&gt;0,D108/(AL108+1),0)</f>
        <v>0</v>
      </c>
      <c r="AO108" s="8">
        <f>IF(גיליון3!AO108=0,0,IF(גיליון3!AO108=גיליון2!AN108,גיליון3!AO108,0))</f>
        <v>0</v>
      </c>
      <c r="AP108" s="7">
        <f>IF(גיליון3!AO108&gt;0,IF(גיליון3!AO108=AO108,AL108+1,AL108),AL108)</f>
        <v>0</v>
      </c>
      <c r="AR108" s="11">
        <f>IF(גיליון3!AQ108&gt;0,D108/(AP108+1),0)</f>
        <v>0</v>
      </c>
      <c r="AS108" s="8">
        <f>IF(גיליון3!AS108=0,0,IF(גיליון3!AS108=גיליון2!AR108,גיליון3!AS108,0))</f>
        <v>0</v>
      </c>
      <c r="AT108" s="7">
        <f>IF(גיליון3!AS108&gt;0,IF(גיליון3!AS108=AS108,AP108+1,AP108),AP108)</f>
        <v>0</v>
      </c>
    </row>
    <row r="109" spans="1:46" ht="13.5" customHeight="1" x14ac:dyDescent="0.2">
      <c r="A109" s="7" t="str">
        <f t="shared" ref="A109:B109" si="38">A9</f>
        <v>יהדות התורה</v>
      </c>
      <c r="B109" s="7">
        <f t="shared" si="38"/>
        <v>211826</v>
      </c>
      <c r="D109" s="7">
        <f t="shared" si="32"/>
        <v>211826</v>
      </c>
      <c r="F109" s="7">
        <f t="shared" si="33"/>
        <v>6</v>
      </c>
      <c r="H109" s="9">
        <f>IF(גיליון3!G109&gt;0,D109/(F109+1),0)</f>
        <v>30260.857142857141</v>
      </c>
      <c r="I109" s="8">
        <f>IF(גיליון3!I109=0,0,IF(גיליון3!I109=גיליון2!H109,גיליון3!I109,0))</f>
        <v>0</v>
      </c>
      <c r="J109" s="7">
        <f>IF(גיליון3!I109&gt;0,IF(גיליון3!I109=I109,F109+1,F109),F109)</f>
        <v>6</v>
      </c>
      <c r="L109" s="9">
        <f>IF(גיליון3!K109&gt;0,D109/(J109+1),0)</f>
        <v>30260.857142857141</v>
      </c>
      <c r="M109" s="8">
        <f>IF(גיליון3!M109=0,0,IF(גיליון3!M109=גיליון2!L109,גיליון3!M109,0))</f>
        <v>0</v>
      </c>
      <c r="N109" s="7">
        <f>IF(גיליון3!M109&gt;0,IF(גיליון3!M109=M109,J109+1,J109),J109)</f>
        <v>6</v>
      </c>
      <c r="P109" s="9">
        <f>IF(גיליון3!O109&gt;0,D109/(N109+1),0)</f>
        <v>30260.857142857141</v>
      </c>
      <c r="Q109" s="8">
        <f>IF(גיליון3!Q109=0,0,IF(גיליון3!Q109=גיליון2!P109,גיליון3!Q109,0))</f>
        <v>0</v>
      </c>
      <c r="R109" s="7">
        <f>IF(גיליון3!Q109&gt;0,IF(גיליון3!Q109=Q109,N109+1,N109),N109)</f>
        <v>6</v>
      </c>
      <c r="T109" s="11">
        <f>IF(גיליון3!S109&gt;0,D109/(R109+1),0)</f>
        <v>30260.857142857141</v>
      </c>
      <c r="U109" s="8">
        <f>IF(גיליון3!U109=0,0,IF(גיליון3!U109=גיליון2!T109,גיליון3!U109,0))</f>
        <v>0</v>
      </c>
      <c r="V109" s="7">
        <f>IF(גיליון3!U109&gt;0,IF(גיליון3!U109=U109,R109+1,R109),R109)</f>
        <v>6</v>
      </c>
      <c r="X109" s="11">
        <f>IF(גיליון3!W109&gt;0,D109/(V109+1),0)</f>
        <v>0</v>
      </c>
      <c r="Y109" s="8">
        <f>IF(גיליון3!Y109=0,0,IF(גיליון3!Y109=גיליון2!X109,גיליון3!Y109,0))</f>
        <v>0</v>
      </c>
      <c r="Z109" s="7">
        <f>IF(גיליון3!Y109&gt;0,IF(גיליון3!Y109=Y109,V109+1,V109),V109)</f>
        <v>6</v>
      </c>
      <c r="AB109" s="11">
        <f>IF(גיליון3!AA109&gt;0,D109/(Z109+1),0)</f>
        <v>0</v>
      </c>
      <c r="AC109" s="8">
        <f>IF(גיליון3!AC109=0,0,IF(גיליון3!AC109=גיליון2!AB109,גיליון3!AC109,0))</f>
        <v>0</v>
      </c>
      <c r="AD109" s="7">
        <f>IF(גיליון3!AC109&gt;0,IF(גיליון3!AC109=AC109,Z109+1,Z109),Z109)</f>
        <v>6</v>
      </c>
      <c r="AF109" s="11">
        <f>IF(גיליון3!AE109&gt;0,D109/(AD109+1),0)</f>
        <v>0</v>
      </c>
      <c r="AG109" s="8">
        <f>IF(גיליון3!AG109=0,0,IF(גיליון3!AG109=גיליון2!AF109,גיליון3!AG109,0))</f>
        <v>0</v>
      </c>
      <c r="AH109" s="7">
        <f>IF(גיליון3!AG109&gt;0,IF(גיליון3!AG109=AG109,AD109+1,AD109),AD109)</f>
        <v>6</v>
      </c>
      <c r="AJ109" s="11">
        <f>IF(גיליון3!AI109&gt;0,D109/(AH109+1),0)</f>
        <v>0</v>
      </c>
      <c r="AK109" s="8">
        <f>IF(גיליון3!AK109=0,0,IF(גיליון3!AK109=גיליון2!AJ109,גיליון3!AK109,0))</f>
        <v>0</v>
      </c>
      <c r="AL109" s="7">
        <f>IF(גיליון3!AK109&gt;0,IF(גיליון3!AK109=AK109,AH109+1,AH109),AH109)</f>
        <v>6</v>
      </c>
      <c r="AN109" s="11">
        <f>IF(גיליון3!AM109&gt;0,D109/(AL109+1),0)</f>
        <v>0</v>
      </c>
      <c r="AO109" s="8">
        <f>IF(גיליון3!AO109=0,0,IF(גיליון3!AO109=גיליון2!AN109,גיליון3!AO109,0))</f>
        <v>0</v>
      </c>
      <c r="AP109" s="7">
        <f>IF(גיליון3!AO109&gt;0,IF(גיליון3!AO109=AO109,AL109+1,AL109),AL109)</f>
        <v>6</v>
      </c>
      <c r="AR109" s="11">
        <f>IF(גיליון3!AQ109&gt;0,D109/(AP109+1),0)</f>
        <v>0</v>
      </c>
      <c r="AS109" s="8">
        <f>IF(גיליון3!AS109=0,0,IF(גיליון3!AS109=גיליון2!AR109,גיליון3!AS109,0))</f>
        <v>0</v>
      </c>
      <c r="AT109" s="7">
        <f>IF(גיליון3!AS109&gt;0,IF(גיליון3!AS109=AS109,AP109+1,AP109),AP109)</f>
        <v>6</v>
      </c>
    </row>
    <row r="110" spans="1:46" ht="13.5" customHeight="1" x14ac:dyDescent="0.2">
      <c r="A110" s="7" t="str">
        <f t="shared" ref="A110:B110" si="39">A10</f>
        <v>שס</v>
      </c>
      <c r="B110" s="7">
        <f t="shared" si="39"/>
        <v>241200</v>
      </c>
      <c r="D110" s="7">
        <f t="shared" si="32"/>
        <v>241200</v>
      </c>
      <c r="F110" s="7">
        <f t="shared" si="33"/>
        <v>7</v>
      </c>
      <c r="H110" s="9">
        <f>IF(גיליון3!G110&gt;0,D110/(F110+1),0)</f>
        <v>30150</v>
      </c>
      <c r="I110" s="8">
        <f>IF(גיליון3!I110=0,0,IF(גיליון3!I110=גיליון2!H110,גיליון3!I110,0))</f>
        <v>0</v>
      </c>
      <c r="J110" s="7">
        <f>IF(גיליון3!I110&gt;0,IF(גיליון3!I110=I110,F110+1,F110),F110)</f>
        <v>7</v>
      </c>
      <c r="L110" s="9">
        <f>IF(גיליון3!K110&gt;0,D110/(J110+1),0)</f>
        <v>30150</v>
      </c>
      <c r="M110" s="8">
        <f>IF(גיליון3!M110=0,0,IF(גיליון3!M110=גיליון2!L110,גיליון3!M110,0))</f>
        <v>0</v>
      </c>
      <c r="N110" s="7">
        <f>IF(גיליון3!M110&gt;0,IF(גיליון3!M110=M110,J110+1,J110),J110)</f>
        <v>7</v>
      </c>
      <c r="P110" s="9">
        <f>IF(גיליון3!O110&gt;0,D110/(N110+1),0)</f>
        <v>30150</v>
      </c>
      <c r="Q110" s="8">
        <f>IF(גיליון3!Q110=0,0,IF(גיליון3!Q110=גיליון2!P110,גיליון3!Q110,0))</f>
        <v>0</v>
      </c>
      <c r="R110" s="7">
        <f>IF(גיליון3!Q110&gt;0,IF(גיליון3!Q110=Q110,N110+1,N110),N110)</f>
        <v>7</v>
      </c>
      <c r="T110" s="11">
        <f>IF(גיליון3!S110&gt;0,D110/(R110+1),0)</f>
        <v>30150</v>
      </c>
      <c r="U110" s="8">
        <f>IF(גיליון3!U110=0,0,IF(גיליון3!U110=גיליון2!T110,גיליון3!U110,0))</f>
        <v>0</v>
      </c>
      <c r="V110" s="7">
        <f>IF(גיליון3!U110&gt;0,IF(גיליון3!U110=U110,R110+1,R110),R110)</f>
        <v>7</v>
      </c>
      <c r="X110" s="11">
        <f>IF(גיליון3!W110&gt;0,D110/(V110+1),0)</f>
        <v>0</v>
      </c>
      <c r="Y110" s="8">
        <f>IF(גיליון3!Y110=0,0,IF(גיליון3!Y110=גיליון2!X110,גיליון3!Y110,0))</f>
        <v>0</v>
      </c>
      <c r="Z110" s="7">
        <f>IF(גיליון3!Y110&gt;0,IF(גיליון3!Y110=Y110,V110+1,V110),V110)</f>
        <v>7</v>
      </c>
      <c r="AB110" s="11">
        <f>IF(גיליון3!AA110&gt;0,D110/(Z110+1),0)</f>
        <v>0</v>
      </c>
      <c r="AC110" s="8">
        <f>IF(גיליון3!AC110=0,0,IF(גיליון3!AC110=גיליון2!AB110,גיליון3!AC110,0))</f>
        <v>0</v>
      </c>
      <c r="AD110" s="7">
        <f>IF(גיליון3!AC110&gt;0,IF(גיליון3!AC110=AC110,Z110+1,Z110),Z110)</f>
        <v>7</v>
      </c>
      <c r="AF110" s="11">
        <f>IF(גיליון3!AE110&gt;0,D110/(AD110+1),0)</f>
        <v>0</v>
      </c>
      <c r="AG110" s="8">
        <f>IF(גיליון3!AG110=0,0,IF(גיליון3!AG110=גיליון2!AF110,גיליון3!AG110,0))</f>
        <v>0</v>
      </c>
      <c r="AH110" s="7">
        <f>IF(גיליון3!AG110&gt;0,IF(גיליון3!AG110=AG110,AD110+1,AD110),AD110)</f>
        <v>7</v>
      </c>
      <c r="AJ110" s="11">
        <f>IF(גיליון3!AI110&gt;0,D110/(AH110+1),0)</f>
        <v>0</v>
      </c>
      <c r="AK110" s="8">
        <f>IF(גיליון3!AK110=0,0,IF(גיליון3!AK110=גיליון2!AJ110,גיליון3!AK110,0))</f>
        <v>0</v>
      </c>
      <c r="AL110" s="7">
        <f>IF(גיליון3!AK110&gt;0,IF(גיליון3!AK110=AK110,AH110+1,AH110),AH110)</f>
        <v>7</v>
      </c>
      <c r="AN110" s="11">
        <f>IF(גיליון3!AM110&gt;0,D110/(AL110+1),0)</f>
        <v>0</v>
      </c>
      <c r="AO110" s="8">
        <f>IF(גיליון3!AO110=0,0,IF(גיליון3!AO110=גיליון2!AN110,גיליון3!AO110,0))</f>
        <v>0</v>
      </c>
      <c r="AP110" s="7">
        <f>IF(גיליון3!AO110&gt;0,IF(גיליון3!AO110=AO110,AL110+1,AL110),AL110)</f>
        <v>7</v>
      </c>
      <c r="AR110" s="11">
        <f>IF(גיליון3!AQ110&gt;0,D110/(AP110+1),0)</f>
        <v>0</v>
      </c>
      <c r="AS110" s="8">
        <f>IF(גיליון3!AS110=0,0,IF(גיליון3!AS110=גיליון2!AR110,גיליון3!AS110,0))</f>
        <v>0</v>
      </c>
      <c r="AT110" s="7">
        <f>IF(גיליון3!AS110&gt;0,IF(גיליון3!AS110=AS110,AP110+1,AP110),AP110)</f>
        <v>7</v>
      </c>
    </row>
    <row r="111" spans="1:46" ht="13.5" customHeight="1" x14ac:dyDescent="0.2">
      <c r="A111" s="7" t="str">
        <f t="shared" ref="A111:B111" si="40">A11</f>
        <v>כחלון</v>
      </c>
      <c r="B111" s="7">
        <f t="shared" si="40"/>
        <v>315202</v>
      </c>
      <c r="D111" s="7">
        <f t="shared" si="32"/>
        <v>315202</v>
      </c>
      <c r="F111" s="7">
        <f t="shared" si="33"/>
        <v>9</v>
      </c>
      <c r="H111" s="9">
        <f>IF(גיליון3!G111&gt;0,D111/(F111+1),0)</f>
        <v>31520.2</v>
      </c>
      <c r="I111" s="8">
        <f>IF(גיליון3!I111=0,0,IF(גיליון3!I111=גיליון2!H111,גיליון3!I111,0))</f>
        <v>0</v>
      </c>
      <c r="J111" s="7">
        <f>IF(גיליון3!I111&gt;0,IF(גיליון3!I111=I111,F111+1,F111),F111)</f>
        <v>9</v>
      </c>
      <c r="L111" s="9">
        <f>IF(גיליון3!K111&gt;0,D111/(J111+1),0)</f>
        <v>31520.2</v>
      </c>
      <c r="M111" s="8">
        <f>IF(גיליון3!M111=0,0,IF(גיליון3!M111=גיליון2!L111,גיליון3!M111,0))</f>
        <v>0</v>
      </c>
      <c r="N111" s="7">
        <f>IF(גיליון3!M111&gt;0,IF(גיליון3!M111=M111,J111+1,J111),J111)</f>
        <v>9</v>
      </c>
      <c r="P111" s="9">
        <f>IF(גיליון3!O111&gt;0,D111/(N111+1),0)</f>
        <v>31520.2</v>
      </c>
      <c r="Q111" s="8">
        <f>IF(גיליון3!Q111=0,0,IF(גיליון3!Q111=גיליון2!P111,גיליון3!Q111,0))</f>
        <v>0</v>
      </c>
      <c r="R111" s="7">
        <f>IF(גיליון3!Q111&gt;0,IF(גיליון3!Q111=Q111,N111+1,N111),N111)</f>
        <v>9</v>
      </c>
      <c r="T111" s="11">
        <f>IF(גיליון3!S111&gt;0,D111/(R111+1),0)</f>
        <v>31520.2</v>
      </c>
      <c r="U111" s="8">
        <f>IF(גיליון3!U111=0,0,IF(גיליון3!U111=גיליון2!T111,גיליון3!U111,0))</f>
        <v>0</v>
      </c>
      <c r="V111" s="7">
        <f>IF(גיליון3!U111&gt;0,IF(גיליון3!U111=U111,R111+1,R111),R111)</f>
        <v>9</v>
      </c>
      <c r="X111" s="11">
        <f>IF(גיליון3!W111&gt;0,D111/(V111+1),0)</f>
        <v>0</v>
      </c>
      <c r="Y111" s="8">
        <f>IF(גיליון3!Y111=0,0,IF(גיליון3!Y111=גיליון2!X111,גיליון3!Y111,0))</f>
        <v>0</v>
      </c>
      <c r="Z111" s="7">
        <f>IF(גיליון3!Y111&gt;0,IF(גיליון3!Y111=Y111,V111+1,V111),V111)</f>
        <v>9</v>
      </c>
      <c r="AB111" s="11">
        <f>IF(גיליון3!AA111&gt;0,D111/(Z111+1),0)</f>
        <v>0</v>
      </c>
      <c r="AC111" s="8">
        <f>IF(גיליון3!AC111=0,0,IF(גיליון3!AC111=גיליון2!AB111,גיליון3!AC111,0))</f>
        <v>0</v>
      </c>
      <c r="AD111" s="7">
        <f>IF(גיליון3!AC111&gt;0,IF(גיליון3!AC111=AC111,Z111+1,Z111),Z111)</f>
        <v>9</v>
      </c>
      <c r="AF111" s="11">
        <f>IF(גיליון3!AE111&gt;0,D111/(AD111+1),0)</f>
        <v>0</v>
      </c>
      <c r="AG111" s="8">
        <f>IF(גיליון3!AG111=0,0,IF(גיליון3!AG111=גיליון2!AF111,גיליון3!AG111,0))</f>
        <v>0</v>
      </c>
      <c r="AH111" s="7">
        <f>IF(גיליון3!AG111&gt;0,IF(גיליון3!AG111=AG111,AD111+1,AD111),AD111)</f>
        <v>9</v>
      </c>
      <c r="AJ111" s="11">
        <f>IF(גיליון3!AI111&gt;0,D111/(AH111+1),0)</f>
        <v>0</v>
      </c>
      <c r="AK111" s="8">
        <f>IF(גיליון3!AK111=0,0,IF(גיליון3!AK111=גיליון2!AJ111,גיליון3!AK111,0))</f>
        <v>0</v>
      </c>
      <c r="AL111" s="7">
        <f>IF(גיליון3!AK111&gt;0,IF(גיליון3!AK111=AK111,AH111+1,AH111),AH111)</f>
        <v>9</v>
      </c>
      <c r="AN111" s="11">
        <f>IF(גיליון3!AM111&gt;0,D111/(AL111+1),0)</f>
        <v>0</v>
      </c>
      <c r="AO111" s="8">
        <f>IF(גיליון3!AO111=0,0,IF(גיליון3!AO111=גיליון2!AN111,גיליון3!AO111,0))</f>
        <v>0</v>
      </c>
      <c r="AP111" s="7">
        <f>IF(גיליון3!AO111&gt;0,IF(גיליון3!AO111=AO111,AL111+1,AL111),AL111)</f>
        <v>9</v>
      </c>
      <c r="AR111" s="11">
        <f>IF(גיליון3!AQ111&gt;0,D111/(AP111+1),0)</f>
        <v>0</v>
      </c>
      <c r="AS111" s="8">
        <f>IF(גיליון3!AS111=0,0,IF(גיליון3!AS111=גיליון2!AR111,גיליון3!AS111,0))</f>
        <v>0</v>
      </c>
      <c r="AT111" s="7">
        <f>IF(גיליון3!AS111&gt;0,IF(גיליון3!AS111=AS111,AP111+1,AP111),AP111)</f>
        <v>9</v>
      </c>
    </row>
    <row r="112" spans="1:46" ht="13.5" customHeight="1" x14ac:dyDescent="0.2">
      <c r="A112" s="7" t="str">
        <f t="shared" ref="A112:B112" si="41">A12</f>
        <v>ישראל ביתנו</v>
      </c>
      <c r="B112" s="7">
        <f t="shared" si="41"/>
        <v>215083</v>
      </c>
      <c r="D112" s="7">
        <f t="shared" si="32"/>
        <v>215083</v>
      </c>
      <c r="F112" s="7">
        <f t="shared" si="33"/>
        <v>6</v>
      </c>
      <c r="H112" s="9">
        <f>IF(גיליון3!G112&gt;0,D112/(F112+1),0)</f>
        <v>30726.142857142859</v>
      </c>
      <c r="I112" s="8">
        <f>IF(גיליון3!I112=0,0,IF(גיליון3!I112=גיליון2!H112,גיליון3!I112,0))</f>
        <v>0</v>
      </c>
      <c r="J112" s="7">
        <f>IF(גיליון3!I112&gt;0,IF(גיליון3!I112=I112,F112+1,F112),F112)</f>
        <v>6</v>
      </c>
      <c r="L112" s="9">
        <f>IF(גיליון3!K112&gt;0,D112/(J112+1),0)</f>
        <v>30726.142857142859</v>
      </c>
      <c r="M112" s="8">
        <f>IF(גיליון3!M112=0,0,IF(גיליון3!M112=גיליון2!L112,גיליון3!M112,0))</f>
        <v>0</v>
      </c>
      <c r="N112" s="7">
        <f>IF(גיליון3!M112&gt;0,IF(גיליון3!M112=M112,J112+1,J112),J112)</f>
        <v>6</v>
      </c>
      <c r="P112" s="9">
        <f>IF(גיליון3!O112&gt;0,D112/(N112+1),0)</f>
        <v>30726.142857142859</v>
      </c>
      <c r="Q112" s="8">
        <f>IF(גיליון3!Q112=0,0,IF(גיליון3!Q112=גיליון2!P112,גיליון3!Q112,0))</f>
        <v>0</v>
      </c>
      <c r="R112" s="7">
        <f>IF(גיליון3!Q112&gt;0,IF(גיליון3!Q112=Q112,N112+1,N112),N112)</f>
        <v>6</v>
      </c>
      <c r="T112" s="11">
        <f>IF(גיליון3!S112&gt;0,D112/(R112+1),0)</f>
        <v>30726.142857142859</v>
      </c>
      <c r="U112" s="8">
        <f>IF(גיליון3!U112=0,0,IF(גיליון3!U112=גיליון2!T112,גיליון3!U112,0))</f>
        <v>0</v>
      </c>
      <c r="V112" s="7">
        <f>IF(גיליון3!U112&gt;0,IF(גיליון3!U112=U112,R112+1,R112),R112)</f>
        <v>6</v>
      </c>
      <c r="X112" s="11">
        <f>IF(גיליון3!W112&gt;0,D112/(V112+1),0)</f>
        <v>0</v>
      </c>
      <c r="Y112" s="8">
        <f>IF(גיליון3!Y112=0,0,IF(גיליון3!Y112=גיליון2!X112,גיליון3!Y112,0))</f>
        <v>0</v>
      </c>
      <c r="Z112" s="7">
        <f>IF(גיליון3!Y112&gt;0,IF(גיליון3!Y112=Y112,V112+1,V112),V112)</f>
        <v>6</v>
      </c>
      <c r="AB112" s="11">
        <f>IF(גיליון3!AA112&gt;0,D112/(Z112+1),0)</f>
        <v>0</v>
      </c>
      <c r="AC112" s="8">
        <f>IF(גיליון3!AC112=0,0,IF(גיליון3!AC112=גיליון2!AB112,גיליון3!AC112,0))</f>
        <v>0</v>
      </c>
      <c r="AD112" s="7">
        <f>IF(גיליון3!AC112&gt;0,IF(גיליון3!AC112=AC112,Z112+1,Z112),Z112)</f>
        <v>6</v>
      </c>
      <c r="AF112" s="11">
        <f>IF(גיליון3!AE112&gt;0,D112/(AD112+1),0)</f>
        <v>0</v>
      </c>
      <c r="AG112" s="8">
        <f>IF(גיליון3!AG112=0,0,IF(גיליון3!AG112=גיליון2!AF112,גיליון3!AG112,0))</f>
        <v>0</v>
      </c>
      <c r="AH112" s="7">
        <f>IF(גיליון3!AG112&gt;0,IF(גיליון3!AG112=AG112,AD112+1,AD112),AD112)</f>
        <v>6</v>
      </c>
      <c r="AJ112" s="11">
        <f>IF(גיליון3!AI112&gt;0,D112/(AH112+1),0)</f>
        <v>0</v>
      </c>
      <c r="AK112" s="8">
        <f>IF(גיליון3!AK112=0,0,IF(גיליון3!AK112=גיליון2!AJ112,גיליון3!AK112,0))</f>
        <v>0</v>
      </c>
      <c r="AL112" s="7">
        <f>IF(גיליון3!AK112&gt;0,IF(גיליון3!AK112=AK112,AH112+1,AH112),AH112)</f>
        <v>6</v>
      </c>
      <c r="AN112" s="11">
        <f>IF(גיליון3!AM112&gt;0,D112/(AL112+1),0)</f>
        <v>0</v>
      </c>
      <c r="AO112" s="8">
        <f>IF(גיליון3!AO112=0,0,IF(גיליון3!AO112=גיליון2!AN112,גיליון3!AO112,0))</f>
        <v>0</v>
      </c>
      <c r="AP112" s="7">
        <f>IF(גיליון3!AO112&gt;0,IF(גיליון3!AO112=AO112,AL112+1,AL112),AL112)</f>
        <v>6</v>
      </c>
      <c r="AR112" s="11">
        <f>IF(גיליון3!AQ112&gt;0,D112/(AP112+1),0)</f>
        <v>0</v>
      </c>
      <c r="AS112" s="8">
        <f>IF(גיליון3!AS112=0,0,IF(גיליון3!AS112=גיליון2!AR112,גיליון3!AS112,0))</f>
        <v>0</v>
      </c>
      <c r="AT112" s="7">
        <f>IF(גיליון3!AS112&gt;0,IF(גיליון3!AS112=AS112,AP112+1,AP112),AP112)</f>
        <v>6</v>
      </c>
    </row>
    <row r="113" spans="1:46" ht="13.5" customHeight="1" x14ac:dyDescent="0.2">
      <c r="A113" s="7" t="str">
        <f t="shared" ref="A113:B113" si="42">A13</f>
        <v>עלה ירוק - הרשימה הליברלית</v>
      </c>
      <c r="B113" s="7">
        <f t="shared" si="42"/>
        <v>47156</v>
      </c>
      <c r="D113" s="7">
        <f t="shared" si="32"/>
        <v>0</v>
      </c>
      <c r="F113" s="7">
        <f t="shared" si="33"/>
        <v>0</v>
      </c>
      <c r="H113" s="9">
        <f>IF(גיליון3!G113&gt;0,D113/(F113+1),0)</f>
        <v>0</v>
      </c>
      <c r="I113" s="8">
        <f>IF(גיליון3!I113=0,0,IF(גיליון3!I113=גיליון2!H113,גיליון3!I113,0))</f>
        <v>0</v>
      </c>
      <c r="J113" s="7">
        <f>IF(גיליון3!I113&gt;0,IF(גיליון3!I113=I113,F113+1,F113),F113)</f>
        <v>0</v>
      </c>
      <c r="L113" s="9">
        <f>IF(גיליון3!K113&gt;0,D113/(J113+1),0)</f>
        <v>0</v>
      </c>
      <c r="M113" s="8">
        <f>IF(גיליון3!M113=0,0,IF(גיליון3!M113=גיליון2!L113,גיליון3!M113,0))</f>
        <v>0</v>
      </c>
      <c r="N113" s="7">
        <f>IF(גיליון3!M113&gt;0,IF(גיליון3!M113=M113,J113+1,J113),J113)</f>
        <v>0</v>
      </c>
      <c r="P113" s="9">
        <f>IF(גיליון3!O113&gt;0,D113/(N113+1),0)</f>
        <v>0</v>
      </c>
      <c r="Q113" s="8">
        <f>IF(גיליון3!Q113=0,0,IF(גיליון3!Q113=גיליון2!P113,גיליון3!Q113,0))</f>
        <v>0</v>
      </c>
      <c r="R113" s="7">
        <f>IF(גיליון3!Q113&gt;0,IF(גיליון3!Q113=Q113,N113+1,N113),N113)</f>
        <v>0</v>
      </c>
      <c r="T113" s="11">
        <f>IF(גיליון3!S113&gt;0,D113/(R113+1),0)</f>
        <v>0</v>
      </c>
      <c r="U113" s="8">
        <f>IF(גיליון3!U113=0,0,IF(גיליון3!U113=גיליון2!T113,גיליון3!U113,0))</f>
        <v>0</v>
      </c>
      <c r="V113" s="7">
        <f>IF(גיליון3!U113&gt;0,IF(גיליון3!U113=U113,R113+1,R113),R113)</f>
        <v>0</v>
      </c>
      <c r="X113" s="11">
        <f>IF(גיליון3!W113&gt;0,D113/(V113+1),0)</f>
        <v>0</v>
      </c>
      <c r="Y113" s="8">
        <f>IF(גיליון3!Y113=0,0,IF(גיליון3!Y113=גיליון2!X113,גיליון3!Y113,0))</f>
        <v>0</v>
      </c>
      <c r="Z113" s="7">
        <f>IF(גיליון3!Y113&gt;0,IF(גיליון3!Y113=Y113,V113+1,V113),V113)</f>
        <v>0</v>
      </c>
      <c r="AB113" s="11">
        <f>IF(גיליון3!AA113&gt;0,D113/(Z113+1),0)</f>
        <v>0</v>
      </c>
      <c r="AC113" s="8">
        <f>IF(גיליון3!AC113=0,0,IF(גיליון3!AC113=גיליון2!AB113,גיליון3!AC113,0))</f>
        <v>0</v>
      </c>
      <c r="AD113" s="7">
        <f>IF(גיליון3!AC113&gt;0,IF(גיליון3!AC113=AC113,Z113+1,Z113),Z113)</f>
        <v>0</v>
      </c>
      <c r="AF113" s="11">
        <f>IF(גיליון3!AE113&gt;0,D113/(AD113+1),0)</f>
        <v>0</v>
      </c>
      <c r="AG113" s="8">
        <f>IF(גיליון3!AG113=0,0,IF(גיליון3!AG113=גיליון2!AF113,גיליון3!AG113,0))</f>
        <v>0</v>
      </c>
      <c r="AH113" s="7">
        <f>IF(גיליון3!AG113&gt;0,IF(גיליון3!AG113=AG113,AD113+1,AD113),AD113)</f>
        <v>0</v>
      </c>
      <c r="AJ113" s="11">
        <f>IF(גיליון3!AI113&gt;0,D113/(AH113+1),0)</f>
        <v>0</v>
      </c>
      <c r="AK113" s="8">
        <f>IF(גיליון3!AK113=0,0,IF(גיליון3!AK113=גיליון2!AJ113,גיליון3!AK113,0))</f>
        <v>0</v>
      </c>
      <c r="AL113" s="7">
        <f>IF(גיליון3!AK113&gt;0,IF(גיליון3!AK113=AK113,AH113+1,AH113),AH113)</f>
        <v>0</v>
      </c>
      <c r="AN113" s="11">
        <f>IF(גיליון3!AM113&gt;0,D113/(AL113+1),0)</f>
        <v>0</v>
      </c>
      <c r="AO113" s="8">
        <f>IF(גיליון3!AO113=0,0,IF(גיליון3!AO113=גיליון2!AN113,גיליון3!AO113,0))</f>
        <v>0</v>
      </c>
      <c r="AP113" s="7">
        <f>IF(גיליון3!AO113&gt;0,IF(גיליון3!AO113=AO113,AL113+1,AL113),AL113)</f>
        <v>0</v>
      </c>
      <c r="AR113" s="11">
        <f>IF(גיליון3!AQ113&gt;0,D113/(AP113+1),0)</f>
        <v>0</v>
      </c>
      <c r="AS113" s="8">
        <f>IF(גיליון3!AS113=0,0,IF(גיליון3!AS113=גיליון2!AR113,גיליון3!AS113,0))</f>
        <v>0</v>
      </c>
      <c r="AT113" s="7">
        <f>IF(גיליון3!AS113&gt;0,IF(גיליון3!AS113=AS113,AP113+1,AP113),AP113)</f>
        <v>0</v>
      </c>
    </row>
    <row r="114" spans="1:46" ht="13.5" customHeight="1" x14ac:dyDescent="0.2">
      <c r="A114" s="7" t="e">
        <f t="shared" ref="A114:B114" si="43">A14</f>
        <v>#REF!</v>
      </c>
      <c r="B114" s="7">
        <f t="shared" si="43"/>
        <v>2502</v>
      </c>
      <c r="D114" s="7">
        <f t="shared" si="32"/>
        <v>0</v>
      </c>
      <c r="F114" s="7">
        <f t="shared" si="33"/>
        <v>0</v>
      </c>
      <c r="H114" s="9">
        <f>IF(גיליון3!G114&gt;0,D114/(F114+1),0)</f>
        <v>0</v>
      </c>
      <c r="I114" s="8">
        <f>IF(גיליון3!I114=0,0,IF(גיליון3!I114=גיליון2!H114,גיליון3!I114,0))</f>
        <v>0</v>
      </c>
      <c r="J114" s="7">
        <f>IF(גיליון3!I114&gt;0,IF(גיליון3!I114=I114,F114+1,F114),F114)</f>
        <v>0</v>
      </c>
      <c r="L114" s="9">
        <f>IF(גיליון3!K114&gt;0,D114/(J114+1),0)</f>
        <v>0</v>
      </c>
      <c r="M114" s="8">
        <f>IF(גיליון3!M114=0,0,IF(גיליון3!M114=גיליון2!L114,גיליון3!M114,0))</f>
        <v>0</v>
      </c>
      <c r="N114" s="7">
        <f>IF(גיליון3!M114&gt;0,IF(גיליון3!M114=M114,J114+1,J114),J114)</f>
        <v>0</v>
      </c>
      <c r="P114" s="9">
        <f>IF(גיליון3!O114&gt;0,D114/(N114+1),0)</f>
        <v>0</v>
      </c>
      <c r="Q114" s="8">
        <f>IF(גיליון3!Q114=0,0,IF(גיליון3!Q114=גיליון2!P114,גיליון3!Q114,0))</f>
        <v>0</v>
      </c>
      <c r="R114" s="7">
        <f>IF(גיליון3!Q114&gt;0,IF(גיליון3!Q114=Q114,N114+1,N114),N114)</f>
        <v>0</v>
      </c>
      <c r="T114" s="11">
        <f>IF(גיליון3!S114&gt;0,D114/(R114+1),0)</f>
        <v>0</v>
      </c>
      <c r="U114" s="8">
        <f>IF(גיליון3!U114=0,0,IF(גיליון3!U114=גיליון2!T114,גיליון3!U114,0))</f>
        <v>0</v>
      </c>
      <c r="V114" s="7">
        <f>IF(גיליון3!U114&gt;0,IF(גיליון3!U114=U114,R114+1,R114),R114)</f>
        <v>0</v>
      </c>
      <c r="X114" s="11">
        <f>IF(גיליון3!W114&gt;0,D114/(V114+1),0)</f>
        <v>0</v>
      </c>
      <c r="Y114" s="8">
        <f>IF(גיליון3!Y114=0,0,IF(גיליון3!Y114=גיליון2!X114,גיליון3!Y114,0))</f>
        <v>0</v>
      </c>
      <c r="Z114" s="7">
        <f>IF(גיליון3!Y114&gt;0,IF(גיליון3!Y114=Y114,V114+1,V114),V114)</f>
        <v>0</v>
      </c>
      <c r="AB114" s="11">
        <f>IF(גיליון3!AA114&gt;0,D114/(Z114+1),0)</f>
        <v>0</v>
      </c>
      <c r="AC114" s="8">
        <f>IF(גיליון3!AC114=0,0,IF(גיליון3!AC114=גיליון2!AB114,גיליון3!AC114,0))</f>
        <v>0</v>
      </c>
      <c r="AD114" s="7">
        <f>IF(גיליון3!AC114&gt;0,IF(גיליון3!AC114=AC114,Z114+1,Z114),Z114)</f>
        <v>0</v>
      </c>
      <c r="AF114" s="11">
        <f>IF(גיליון3!AE114&gt;0,D114/(AD114+1),0)</f>
        <v>0</v>
      </c>
      <c r="AG114" s="8">
        <f>IF(גיליון3!AG114=0,0,IF(גיליון3!AG114=גיליון2!AF114,גיליון3!AG114,0))</f>
        <v>0</v>
      </c>
      <c r="AH114" s="7">
        <f>IF(גיליון3!AG114&gt;0,IF(גיליון3!AG114=AG114,AD114+1,AD114),AD114)</f>
        <v>0</v>
      </c>
      <c r="AJ114" s="11">
        <f>IF(גיליון3!AI114&gt;0,D114/(AH114+1),0)</f>
        <v>0</v>
      </c>
      <c r="AK114" s="8">
        <f>IF(גיליון3!AK114=0,0,IF(גיליון3!AK114=גיליון2!AJ114,גיליון3!AK114,0))</f>
        <v>0</v>
      </c>
      <c r="AL114" s="7">
        <f>IF(גיליון3!AK114&gt;0,IF(גיליון3!AK114=AK114,AH114+1,AH114),AH114)</f>
        <v>0</v>
      </c>
      <c r="AN114" s="11">
        <f>IF(גיליון3!AM114&gt;0,D114/(AL114+1),0)</f>
        <v>0</v>
      </c>
      <c r="AO114" s="8">
        <f>IF(גיליון3!AO114=0,0,IF(גיליון3!AO114=גיליון2!AN114,גיליון3!AO114,0))</f>
        <v>0</v>
      </c>
      <c r="AP114" s="7">
        <f>IF(גיליון3!AO114&gt;0,IF(גיליון3!AO114=AO114,AL114+1,AL114),AL114)</f>
        <v>0</v>
      </c>
      <c r="AR114" s="11">
        <f>IF(גיליון3!AQ114&gt;0,D114/(AP114+1),0)</f>
        <v>0</v>
      </c>
      <c r="AS114" s="8">
        <f>IF(גיליון3!AS114=0,0,IF(גיליון3!AS114=גיליון2!AR114,גיליון3!AS114,0))</f>
        <v>0</v>
      </c>
      <c r="AT114" s="7">
        <f>IF(גיליון3!AS114&gt;0,IF(גיליון3!AS114=AS114,AP114+1,AP114),AP114)</f>
        <v>0</v>
      </c>
    </row>
    <row r="115" spans="1:46" ht="13.5" customHeight="1" x14ac:dyDescent="0.2">
      <c r="A115" s="7">
        <f t="shared" ref="A115:B115" si="44">A15</f>
        <v>0</v>
      </c>
      <c r="B115" s="7">
        <f t="shared" si="44"/>
        <v>0</v>
      </c>
      <c r="D115" s="7">
        <f t="shared" si="32"/>
        <v>0</v>
      </c>
      <c r="F115" s="7">
        <f t="shared" si="33"/>
        <v>0</v>
      </c>
      <c r="H115" s="9">
        <f>IF(גיליון3!G115&gt;0,D115/(F115+1),0)</f>
        <v>0</v>
      </c>
      <c r="I115" s="8">
        <f>IF(גיליון3!I115=0,0,IF(גיליון3!I115=גיליון2!H115,גיליון3!I115,0))</f>
        <v>0</v>
      </c>
      <c r="J115" s="7">
        <f>IF(גיליון3!I115&gt;0,IF(גיליון3!I115=I115,F115+1,F115),F115)</f>
        <v>0</v>
      </c>
      <c r="L115" s="9">
        <f>IF(גיליון3!K115&gt;0,D115/(J115+1),0)</f>
        <v>0</v>
      </c>
      <c r="M115" s="8">
        <f>IF(גיליון3!M115=0,0,IF(גיליון3!M115=גיליון2!L115,גיליון3!M115,0))</f>
        <v>0</v>
      </c>
      <c r="N115" s="7">
        <f>IF(גיליון3!M115&gt;0,IF(גיליון3!M115=M115,J115+1,J115),J115)</f>
        <v>0</v>
      </c>
      <c r="P115" s="9">
        <f>IF(גיליון3!O115&gt;0,D115/(N115+1),0)</f>
        <v>0</v>
      </c>
      <c r="Q115" s="8">
        <f>IF(גיליון3!Q115=0,0,IF(גיליון3!Q115=גיליון2!P115,גיליון3!Q115,0))</f>
        <v>0</v>
      </c>
      <c r="R115" s="7">
        <f>IF(גיליון3!Q115&gt;0,IF(גיליון3!Q115=Q115,N115+1,N115),N115)</f>
        <v>0</v>
      </c>
      <c r="T115" s="11">
        <f>IF(גיליון3!S115&gt;0,D115/(R115+1),0)</f>
        <v>0</v>
      </c>
      <c r="U115" s="8">
        <f>IF(גיליון3!U115=0,0,IF(גיליון3!U115=גיליון2!T115,גיליון3!U115,0))</f>
        <v>0</v>
      </c>
      <c r="V115" s="7">
        <f>IF(גיליון3!U115&gt;0,IF(גיליון3!U115=U115,R115+1,R115),R115)</f>
        <v>0</v>
      </c>
      <c r="X115" s="11">
        <f>IF(גיליון3!W115&gt;0,D115/(V115+1),0)</f>
        <v>0</v>
      </c>
      <c r="Y115" s="8">
        <f>IF(גיליון3!Y115=0,0,IF(גיליון3!Y115=גיליון2!X115,גיליון3!Y115,0))</f>
        <v>0</v>
      </c>
      <c r="Z115" s="7">
        <f>IF(גיליון3!Y115&gt;0,IF(גיליון3!Y115=Y115,V115+1,V115),V115)</f>
        <v>0</v>
      </c>
      <c r="AB115" s="11">
        <f>IF(גיליון3!AA115&gt;0,D115/(Z115+1),0)</f>
        <v>0</v>
      </c>
      <c r="AC115" s="8">
        <f>IF(גיליון3!AC115=0,0,IF(גיליון3!AC115=גיליון2!AB115,גיליון3!AC115,0))</f>
        <v>0</v>
      </c>
      <c r="AD115" s="7">
        <f>IF(גיליון3!AC115&gt;0,IF(גיליון3!AC115=AC115,Z115+1,Z115),Z115)</f>
        <v>0</v>
      </c>
      <c r="AF115" s="11">
        <f>IF(גיליון3!AE115&gt;0,D115/(AD115+1),0)</f>
        <v>0</v>
      </c>
      <c r="AG115" s="8">
        <f>IF(גיליון3!AG115=0,0,IF(גיליון3!AG115=גיליון2!AF115,גיליון3!AG115,0))</f>
        <v>0</v>
      </c>
      <c r="AH115" s="7">
        <f>IF(גיליון3!AG115&gt;0,IF(גיליון3!AG115=AG115,AD115+1,AD115),AD115)</f>
        <v>0</v>
      </c>
      <c r="AJ115" s="11">
        <f>IF(גיליון3!AI115&gt;0,D115/(AH115+1),0)</f>
        <v>0</v>
      </c>
      <c r="AK115" s="8">
        <f>IF(גיליון3!AK115=0,0,IF(גיליון3!AK115=גיליון2!AJ115,גיליון3!AK115,0))</f>
        <v>0</v>
      </c>
      <c r="AL115" s="7">
        <f>IF(גיליון3!AK115&gt;0,IF(גיליון3!AK115=AK115,AH115+1,AH115),AH115)</f>
        <v>0</v>
      </c>
      <c r="AN115" s="11">
        <f>IF(גיליון3!AM115&gt;0,D115/(AL115+1),0)</f>
        <v>0</v>
      </c>
      <c r="AO115" s="8">
        <f>IF(גיליון3!AO115=0,0,IF(גיליון3!AO115=גיליון2!AN115,גיליון3!AO115,0))</f>
        <v>0</v>
      </c>
      <c r="AP115" s="7">
        <f>IF(גיליון3!AO115&gt;0,IF(גיליון3!AO115=AO115,AL115+1,AL115),AL115)</f>
        <v>0</v>
      </c>
      <c r="AR115" s="11">
        <f>IF(גיליון3!AQ115&gt;0,D115/(AP115+1),0)</f>
        <v>0</v>
      </c>
      <c r="AS115" s="8">
        <f>IF(גיליון3!AS115=0,0,IF(גיליון3!AS115=גיליון2!AR115,גיליון3!AS115,0))</f>
        <v>0</v>
      </c>
      <c r="AT115" s="7">
        <f>IF(גיליון3!AS115&gt;0,IF(גיליון3!AS115=AS115,AP115+1,AP115),AP115)</f>
        <v>0</v>
      </c>
    </row>
    <row r="116" spans="1:46" ht="13.5" customHeight="1" x14ac:dyDescent="0.2">
      <c r="A116" s="7">
        <f t="shared" ref="A116:B116" si="45">A16</f>
        <v>0</v>
      </c>
      <c r="B116" s="7">
        <f t="shared" si="45"/>
        <v>0</v>
      </c>
      <c r="D116" s="7">
        <f t="shared" si="32"/>
        <v>0</v>
      </c>
      <c r="F116" s="7">
        <f t="shared" si="33"/>
        <v>0</v>
      </c>
      <c r="H116" s="9">
        <f>IF(גיליון3!G116&gt;0,D116/(F116+1),0)</f>
        <v>0</v>
      </c>
      <c r="I116" s="8">
        <f>IF(גיליון3!I116=0,0,IF(גיליון3!I116=גיליון2!H116,גיליון3!I116,0))</f>
        <v>0</v>
      </c>
      <c r="J116" s="7">
        <f>IF(גיליון3!I116&gt;0,IF(גיליון3!I116=I116,F116+1,F116),F116)</f>
        <v>0</v>
      </c>
      <c r="L116" s="9">
        <f>IF(גיליון3!K116&gt;0,D116/(J116+1),0)</f>
        <v>0</v>
      </c>
      <c r="M116" s="8">
        <f>IF(גיליון3!M116=0,0,IF(גיליון3!M116=גיליון2!L116,גיליון3!M116,0))</f>
        <v>0</v>
      </c>
      <c r="N116" s="7">
        <f>IF(גיליון3!M116&gt;0,IF(גיליון3!M116=M116,J116+1,J116),J116)</f>
        <v>0</v>
      </c>
      <c r="P116" s="9">
        <f>IF(גיליון3!O116&gt;0,D116/(N116+1),0)</f>
        <v>0</v>
      </c>
      <c r="Q116" s="8">
        <f>IF(גיליון3!Q116=0,0,IF(גיליון3!Q116=גיליון2!P116,גיליון3!Q116,0))</f>
        <v>0</v>
      </c>
      <c r="R116" s="7">
        <f>IF(גיליון3!Q116&gt;0,IF(גיליון3!Q116=Q116,N116+1,N116),N116)</f>
        <v>0</v>
      </c>
      <c r="T116" s="11">
        <f>IF(גיליון3!S116&gt;0,D116/(R116+1),0)</f>
        <v>0</v>
      </c>
      <c r="U116" s="8">
        <f>IF(גיליון3!U116=0,0,IF(גיליון3!U116=גיליון2!T116,גיליון3!U116,0))</f>
        <v>0</v>
      </c>
      <c r="V116" s="7">
        <f>IF(גיליון3!U116&gt;0,IF(גיליון3!U116=U116,R116+1,R116),R116)</f>
        <v>0</v>
      </c>
      <c r="X116" s="11">
        <f>IF(גיליון3!W116&gt;0,D116/(V116+1),0)</f>
        <v>0</v>
      </c>
      <c r="Y116" s="8">
        <f>IF(גיליון3!Y116=0,0,IF(גיליון3!Y116=גיליון2!X116,גיליון3!Y116,0))</f>
        <v>0</v>
      </c>
      <c r="Z116" s="7">
        <f>IF(גיליון3!Y116&gt;0,IF(גיליון3!Y116=Y116,V116+1,V116),V116)</f>
        <v>0</v>
      </c>
      <c r="AB116" s="11">
        <f>IF(גיליון3!AA116&gt;0,D116/(Z116+1),0)</f>
        <v>0</v>
      </c>
      <c r="AC116" s="8">
        <f>IF(גיליון3!AC116=0,0,IF(גיליון3!AC116=גיליון2!AB116,גיליון3!AC116,0))</f>
        <v>0</v>
      </c>
      <c r="AD116" s="7">
        <f>IF(גיליון3!AC116&gt;0,IF(גיליון3!AC116=AC116,Z116+1,Z116),Z116)</f>
        <v>0</v>
      </c>
      <c r="AF116" s="11">
        <f>IF(גיליון3!AE116&gt;0,D116/(AD116+1),0)</f>
        <v>0</v>
      </c>
      <c r="AG116" s="8">
        <f>IF(גיליון3!AG116=0,0,IF(גיליון3!AG116=גיליון2!AF116,גיליון3!AG116,0))</f>
        <v>0</v>
      </c>
      <c r="AH116" s="7">
        <f>IF(גיליון3!AG116&gt;0,IF(גיליון3!AG116=AG116,AD116+1,AD116),AD116)</f>
        <v>0</v>
      </c>
      <c r="AJ116" s="11">
        <f>IF(גיליון3!AI116&gt;0,D116/(AH116+1),0)</f>
        <v>0</v>
      </c>
      <c r="AK116" s="8">
        <f>IF(גיליון3!AK116=0,0,IF(גיליון3!AK116=גיליון2!AJ116,גיליון3!AK116,0))</f>
        <v>0</v>
      </c>
      <c r="AL116" s="7">
        <f>IF(גיליון3!AK116&gt;0,IF(גיליון3!AK116=AK116,AH116+1,AH116),AH116)</f>
        <v>0</v>
      </c>
      <c r="AN116" s="11">
        <f>IF(גיליון3!AM116&gt;0,D116/(AL116+1),0)</f>
        <v>0</v>
      </c>
      <c r="AO116" s="8">
        <f>IF(גיליון3!AO116=0,0,IF(גיליון3!AO116=גיליון2!AN116,גיליון3!AO116,0))</f>
        <v>0</v>
      </c>
      <c r="AP116" s="7">
        <f>IF(גיליון3!AO116&gt;0,IF(גיליון3!AO116=AO116,AL116+1,AL116),AL116)</f>
        <v>0</v>
      </c>
      <c r="AR116" s="11">
        <f>IF(גיליון3!AQ116&gt;0,D116/(AP116+1),0)</f>
        <v>0</v>
      </c>
      <c r="AS116" s="8">
        <f>IF(גיליון3!AS116=0,0,IF(גיליון3!AS116=גיליון2!AR116,גיליון3!AS116,0))</f>
        <v>0</v>
      </c>
      <c r="AT116" s="7">
        <f>IF(גיליון3!AS116&gt;0,IF(גיליון3!AS116=AS116,AP116+1,AP116),AP116)</f>
        <v>0</v>
      </c>
    </row>
    <row r="117" spans="1:46" ht="13.5" customHeight="1" x14ac:dyDescent="0.2">
      <c r="A117" s="7">
        <f t="shared" ref="A117:B117" si="46">A17</f>
        <v>0</v>
      </c>
      <c r="B117" s="7">
        <f t="shared" si="46"/>
        <v>0</v>
      </c>
      <c r="D117" s="7">
        <f t="shared" si="32"/>
        <v>0</v>
      </c>
      <c r="F117" s="7">
        <f t="shared" si="33"/>
        <v>0</v>
      </c>
      <c r="H117" s="9">
        <f>IF(גיליון3!G117&gt;0,D117/(F117+1),0)</f>
        <v>0</v>
      </c>
      <c r="I117" s="8">
        <f>IF(גיליון3!I117=0,0,IF(גיליון3!I117=גיליון2!H117,גיליון3!I117,0))</f>
        <v>0</v>
      </c>
      <c r="J117" s="7">
        <f>IF(גיליון3!I117&gt;0,IF(גיליון3!I117=I117,F117+1,F117),F117)</f>
        <v>0</v>
      </c>
      <c r="L117" s="9">
        <f>IF(גיליון3!K117&gt;0,D117/(J117+1),0)</f>
        <v>0</v>
      </c>
      <c r="M117" s="8">
        <f>IF(גיליון3!M117=0,0,IF(גיליון3!M117=גיליון2!L117,גיליון3!M117,0))</f>
        <v>0</v>
      </c>
      <c r="N117" s="7">
        <f>IF(גיליון3!M117&gt;0,IF(גיליון3!M117=M117,J117+1,J117),J117)</f>
        <v>0</v>
      </c>
      <c r="P117" s="9">
        <f>IF(גיליון3!O117&gt;0,D117/(N117+1),0)</f>
        <v>0</v>
      </c>
      <c r="Q117" s="8">
        <f>IF(גיליון3!Q117=0,0,IF(גיליון3!Q117=גיליון2!P117,גיליון3!Q117,0))</f>
        <v>0</v>
      </c>
      <c r="R117" s="7">
        <f>IF(גיליון3!Q117&gt;0,IF(גיליון3!Q117=Q117,N117+1,N117),N117)</f>
        <v>0</v>
      </c>
      <c r="T117" s="11">
        <f>IF(גיליון3!S117&gt;0,D117/(R117+1),0)</f>
        <v>0</v>
      </c>
      <c r="U117" s="8">
        <f>IF(גיליון3!U117=0,0,IF(גיליון3!U117=גיליון2!T117,גיליון3!U117,0))</f>
        <v>0</v>
      </c>
      <c r="V117" s="7">
        <f>IF(גיליון3!U117&gt;0,IF(גיליון3!U117=U117,R117+1,R117),R117)</f>
        <v>0</v>
      </c>
      <c r="X117" s="11">
        <f>IF(גיליון3!W117&gt;0,D117/(V117+1),0)</f>
        <v>0</v>
      </c>
      <c r="Y117" s="8">
        <f>IF(גיליון3!Y117=0,0,IF(גיליון3!Y117=גיליון2!X117,גיליון3!Y117,0))</f>
        <v>0</v>
      </c>
      <c r="Z117" s="7">
        <f>IF(גיליון3!Y117&gt;0,IF(גיליון3!Y117=Y117,V117+1,V117),V117)</f>
        <v>0</v>
      </c>
      <c r="AB117" s="11">
        <f>IF(גיליון3!AA117&gt;0,D117/(Z117+1),0)</f>
        <v>0</v>
      </c>
      <c r="AC117" s="8">
        <f>IF(גיליון3!AC117=0,0,IF(גיליון3!AC117=גיליון2!AB117,גיליון3!AC117,0))</f>
        <v>0</v>
      </c>
      <c r="AD117" s="7">
        <f>IF(גיליון3!AC117&gt;0,IF(גיליון3!AC117=AC117,Z117+1,Z117),Z117)</f>
        <v>0</v>
      </c>
      <c r="AF117" s="11">
        <f>IF(גיליון3!AE117&gt;0,D117/(AD117+1),0)</f>
        <v>0</v>
      </c>
      <c r="AG117" s="8">
        <f>IF(גיליון3!AG117=0,0,IF(גיליון3!AG117=גיליון2!AF117,גיליון3!AG117,0))</f>
        <v>0</v>
      </c>
      <c r="AH117" s="7">
        <f>IF(גיליון3!AG117&gt;0,IF(גיליון3!AG117=AG117,AD117+1,AD117),AD117)</f>
        <v>0</v>
      </c>
      <c r="AJ117" s="11">
        <f>IF(גיליון3!AI117&gt;0,D117/(AH117+1),0)</f>
        <v>0</v>
      </c>
      <c r="AK117" s="8">
        <f>IF(גיליון3!AK117=0,0,IF(גיליון3!AK117=גיליון2!AJ117,גיליון3!AK117,0))</f>
        <v>0</v>
      </c>
      <c r="AL117" s="7">
        <f>IF(גיליון3!AK117&gt;0,IF(גיליון3!AK117=AK117,AH117+1,AH117),AH117)</f>
        <v>0</v>
      </c>
      <c r="AN117" s="11">
        <f>IF(גיליון3!AM117&gt;0,D117/(AL117+1),0)</f>
        <v>0</v>
      </c>
      <c r="AO117" s="8">
        <f>IF(גיליון3!AO117=0,0,IF(גיליון3!AO117=גיליון2!AN117,גיליון3!AO117,0))</f>
        <v>0</v>
      </c>
      <c r="AP117" s="7">
        <f>IF(גיליון3!AO117&gt;0,IF(גיליון3!AO117=AO117,AL117+1,AL117),AL117)</f>
        <v>0</v>
      </c>
      <c r="AR117" s="11">
        <f>IF(גיליון3!AQ117&gt;0,D117/(AP117+1),0)</f>
        <v>0</v>
      </c>
      <c r="AS117" s="8">
        <f>IF(גיליון3!AS117=0,0,IF(גיליון3!AS117=גיליון2!AR117,גיליון3!AS117,0))</f>
        <v>0</v>
      </c>
      <c r="AT117" s="7">
        <f>IF(גיליון3!AS117&gt;0,IF(גיליון3!AS117=AS117,AP117+1,AP117),AP117)</f>
        <v>0</v>
      </c>
    </row>
    <row r="118" spans="1:46" ht="13.5" customHeight="1" x14ac:dyDescent="0.2">
      <c r="A118" s="7">
        <f t="shared" ref="A118:B118" si="47">A18</f>
        <v>0</v>
      </c>
      <c r="B118" s="7">
        <f t="shared" si="47"/>
        <v>0</v>
      </c>
      <c r="D118" s="7">
        <f t="shared" si="32"/>
        <v>0</v>
      </c>
      <c r="F118" s="7">
        <f t="shared" si="33"/>
        <v>0</v>
      </c>
      <c r="H118" s="9">
        <f>IF(גיליון3!G118&gt;0,D118/(F118+1),0)</f>
        <v>0</v>
      </c>
      <c r="I118" s="8">
        <f>IF(גיליון3!I118=0,0,IF(גיליון3!I118=גיליון2!H118,גיליון3!I118,0))</f>
        <v>0</v>
      </c>
      <c r="J118" s="7">
        <f>IF(גיליון3!I118&gt;0,IF(גיליון3!I118=I118,F118+1,F118),F118)</f>
        <v>0</v>
      </c>
      <c r="L118" s="9">
        <f>IF(גיליון3!K118&gt;0,D118/(J118+1),0)</f>
        <v>0</v>
      </c>
      <c r="M118" s="8">
        <f>IF(גיליון3!M118=0,0,IF(גיליון3!M118=גיליון2!L118,גיליון3!M118,0))</f>
        <v>0</v>
      </c>
      <c r="N118" s="7">
        <f>IF(גיליון3!M118&gt;0,IF(גיליון3!M118=M118,J118+1,J118),J118)</f>
        <v>0</v>
      </c>
      <c r="P118" s="9">
        <f>IF(גיליון3!O118&gt;0,D118/(N118+1),0)</f>
        <v>0</v>
      </c>
      <c r="Q118" s="8">
        <f>IF(גיליון3!Q118=0,0,IF(גיליון3!Q118=גיליון2!P118,גיליון3!Q118,0))</f>
        <v>0</v>
      </c>
      <c r="R118" s="7">
        <f>IF(גיליון3!Q118&gt;0,IF(גיליון3!Q118=Q118,N118+1,N118),N118)</f>
        <v>0</v>
      </c>
      <c r="T118" s="11">
        <f>IF(גיליון3!S118&gt;0,D118/(R118+1),0)</f>
        <v>0</v>
      </c>
      <c r="U118" s="8">
        <f>IF(גיליון3!U118=0,0,IF(גיליון3!U118=גיליון2!T118,גיליון3!U118,0))</f>
        <v>0</v>
      </c>
      <c r="V118" s="7">
        <f>IF(גיליון3!U118&gt;0,IF(גיליון3!U118=U118,R118+1,R118),R118)</f>
        <v>0</v>
      </c>
      <c r="X118" s="11">
        <f>IF(גיליון3!W118&gt;0,D118/(V118+1),0)</f>
        <v>0</v>
      </c>
      <c r="Y118" s="8">
        <f>IF(גיליון3!Y118=0,0,IF(גיליון3!Y118=גיליון2!X118,גיליון3!Y118,0))</f>
        <v>0</v>
      </c>
      <c r="Z118" s="7">
        <f>IF(גיליון3!Y118&gt;0,IF(גיליון3!Y118=Y118,V118+1,V118),V118)</f>
        <v>0</v>
      </c>
      <c r="AB118" s="11">
        <f>IF(גיליון3!AA118&gt;0,D118/(Z118+1),0)</f>
        <v>0</v>
      </c>
      <c r="AC118" s="8">
        <f>IF(גיליון3!AC118=0,0,IF(גיליון3!AC118=גיליון2!AB118,גיליון3!AC118,0))</f>
        <v>0</v>
      </c>
      <c r="AD118" s="7">
        <f>IF(גיליון3!AC118&gt;0,IF(גיליון3!AC118=AC118,Z118+1,Z118),Z118)</f>
        <v>0</v>
      </c>
      <c r="AF118" s="11">
        <f>IF(גיליון3!AE118&gt;0,D118/(AD118+1),0)</f>
        <v>0</v>
      </c>
      <c r="AG118" s="8">
        <f>IF(גיליון3!AG118=0,0,IF(גיליון3!AG118=גיליון2!AF118,גיליון3!AG118,0))</f>
        <v>0</v>
      </c>
      <c r="AH118" s="7">
        <f>IF(גיליון3!AG118&gt;0,IF(גיליון3!AG118=AG118,AD118+1,AD118),AD118)</f>
        <v>0</v>
      </c>
      <c r="AJ118" s="11">
        <f>IF(גיליון3!AI118&gt;0,D118/(AH118+1),0)</f>
        <v>0</v>
      </c>
      <c r="AK118" s="8">
        <f>IF(גיליון3!AK118=0,0,IF(גיליון3!AK118=גיליון2!AJ118,גיליון3!AK118,0))</f>
        <v>0</v>
      </c>
      <c r="AL118" s="7">
        <f>IF(גיליון3!AK118&gt;0,IF(גיליון3!AK118=AK118,AH118+1,AH118),AH118)</f>
        <v>0</v>
      </c>
      <c r="AN118" s="11">
        <f>IF(גיליון3!AM118&gt;0,D118/(AL118+1),0)</f>
        <v>0</v>
      </c>
      <c r="AO118" s="8">
        <f>IF(גיליון3!AO118=0,0,IF(גיליון3!AO118=גיליון2!AN118,גיליון3!AO118,0))</f>
        <v>0</v>
      </c>
      <c r="AP118" s="7">
        <f>IF(גיליון3!AO118&gt;0,IF(גיליון3!AO118=AO118,AL118+1,AL118),AL118)</f>
        <v>0</v>
      </c>
      <c r="AR118" s="11">
        <f>IF(גיליון3!AQ118&gt;0,D118/(AP118+1),0)</f>
        <v>0</v>
      </c>
      <c r="AS118" s="8">
        <f>IF(גיליון3!AS118=0,0,IF(גיליון3!AS118=גיליון2!AR118,גיליון3!AS118,0))</f>
        <v>0</v>
      </c>
      <c r="AT118" s="7">
        <f>IF(גיליון3!AS118&gt;0,IF(גיליון3!AS118=AS118,AP118+1,AP118),AP118)</f>
        <v>0</v>
      </c>
    </row>
    <row r="119" spans="1:46" ht="13.5" customHeight="1" x14ac:dyDescent="0.2">
      <c r="A119" s="7">
        <f t="shared" ref="A119:B119" si="48">A19</f>
        <v>0</v>
      </c>
      <c r="B119" s="7">
        <f t="shared" si="48"/>
        <v>0</v>
      </c>
      <c r="D119" s="7">
        <f t="shared" si="32"/>
        <v>0</v>
      </c>
      <c r="F119" s="7">
        <f t="shared" si="33"/>
        <v>0</v>
      </c>
      <c r="H119" s="9">
        <f>IF(גיליון3!G119&gt;0,D119/(F119+1),0)</f>
        <v>0</v>
      </c>
      <c r="I119" s="8">
        <f>IF(גיליון3!I119=0,0,IF(גיליון3!I119=גיליון2!H119,גיליון3!I119,0))</f>
        <v>0</v>
      </c>
      <c r="J119" s="7">
        <f>IF(גיליון3!I119&gt;0,IF(גיליון3!I119=I119,F119+1,F119),F119)</f>
        <v>0</v>
      </c>
      <c r="L119" s="9">
        <f>IF(גיליון3!K119&gt;0,D119/(J119+1),0)</f>
        <v>0</v>
      </c>
      <c r="M119" s="8">
        <f>IF(גיליון3!M119=0,0,IF(גיליון3!M119=גיליון2!L119,גיליון3!M119,0))</f>
        <v>0</v>
      </c>
      <c r="N119" s="7">
        <f>IF(גיליון3!M119&gt;0,IF(גיליון3!M119=M119,J119+1,J119),J119)</f>
        <v>0</v>
      </c>
      <c r="P119" s="9">
        <f>IF(גיליון3!O119&gt;0,D119/(N119+1),0)</f>
        <v>0</v>
      </c>
      <c r="Q119" s="8">
        <f>IF(גיליון3!Q119=0,0,IF(גיליון3!Q119=גיליון2!P119,גיליון3!Q119,0))</f>
        <v>0</v>
      </c>
      <c r="R119" s="7">
        <f>IF(גיליון3!Q119&gt;0,IF(גיליון3!Q119=Q119,N119+1,N119),N119)</f>
        <v>0</v>
      </c>
      <c r="T119" s="11">
        <f>IF(גיליון3!S119&gt;0,D119/(R119+1),0)</f>
        <v>0</v>
      </c>
      <c r="U119" s="8">
        <f>IF(גיליון3!U119=0,0,IF(גיליון3!U119=גיליון2!T119,גיליון3!U119,0))</f>
        <v>0</v>
      </c>
      <c r="V119" s="7">
        <f>IF(גיליון3!U119&gt;0,IF(גיליון3!U119=U119,R119+1,R119),R119)</f>
        <v>0</v>
      </c>
      <c r="X119" s="11">
        <f>IF(גיליון3!W119&gt;0,D119/(V119+1),0)</f>
        <v>0</v>
      </c>
      <c r="Y119" s="8">
        <f>IF(גיליון3!Y119=0,0,IF(גיליון3!Y119=גיליון2!X119,גיליון3!Y119,0))</f>
        <v>0</v>
      </c>
      <c r="Z119" s="7">
        <f>IF(גיליון3!Y119&gt;0,IF(גיליון3!Y119=Y119,V119+1,V119),V119)</f>
        <v>0</v>
      </c>
      <c r="AB119" s="11">
        <f>IF(גיליון3!AA119&gt;0,D119/(Z119+1),0)</f>
        <v>0</v>
      </c>
      <c r="AC119" s="8">
        <f>IF(גיליון3!AC119=0,0,IF(גיליון3!AC119=גיליון2!AB119,גיליון3!AC119,0))</f>
        <v>0</v>
      </c>
      <c r="AD119" s="7">
        <f>IF(גיליון3!AC119&gt;0,IF(גיליון3!AC119=AC119,Z119+1,Z119),Z119)</f>
        <v>0</v>
      </c>
      <c r="AF119" s="11">
        <f>IF(גיליון3!AE119&gt;0,D119/(AD119+1),0)</f>
        <v>0</v>
      </c>
      <c r="AG119" s="8">
        <f>IF(גיליון3!AG119=0,0,IF(גיליון3!AG119=גיליון2!AF119,גיליון3!AG119,0))</f>
        <v>0</v>
      </c>
      <c r="AH119" s="7">
        <f>IF(גיליון3!AG119&gt;0,IF(גיליון3!AG119=AG119,AD119+1,AD119),AD119)</f>
        <v>0</v>
      </c>
      <c r="AJ119" s="11">
        <f>IF(גיליון3!AI119&gt;0,D119/(AH119+1),0)</f>
        <v>0</v>
      </c>
      <c r="AK119" s="8">
        <f>IF(גיליון3!AK119=0,0,IF(גיליון3!AK119=גיליון2!AJ119,גיליון3!AK119,0))</f>
        <v>0</v>
      </c>
      <c r="AL119" s="7">
        <f>IF(גיליון3!AK119&gt;0,IF(גיליון3!AK119=AK119,AH119+1,AH119),AH119)</f>
        <v>0</v>
      </c>
      <c r="AN119" s="11">
        <f>IF(גיליון3!AM119&gt;0,D119/(AL119+1),0)</f>
        <v>0</v>
      </c>
      <c r="AO119" s="8">
        <f>IF(גיליון3!AO119=0,0,IF(גיליון3!AO119=גיליון2!AN119,גיליון3!AO119,0))</f>
        <v>0</v>
      </c>
      <c r="AP119" s="7">
        <f>IF(גיליון3!AO119&gt;0,IF(גיליון3!AO119=AO119,AL119+1,AL119),AL119)</f>
        <v>0</v>
      </c>
      <c r="AR119" s="11">
        <f>IF(גיליון3!AQ119&gt;0,D119/(AP119+1),0)</f>
        <v>0</v>
      </c>
      <c r="AS119" s="8">
        <f>IF(גיליון3!AS119=0,0,IF(גיליון3!AS119=גיליון2!AR119,גיליון3!AS119,0))</f>
        <v>0</v>
      </c>
      <c r="AT119" s="7">
        <f>IF(גיליון3!AS119&gt;0,IF(גיליון3!AS119=AS119,AP119+1,AP119),AP119)</f>
        <v>0</v>
      </c>
    </row>
    <row r="120" spans="1:46" ht="13.5" customHeight="1" x14ac:dyDescent="0.2">
      <c r="A120" s="7">
        <f t="shared" ref="A120:B120" si="49">A20</f>
        <v>0</v>
      </c>
      <c r="B120" s="7">
        <f t="shared" si="49"/>
        <v>0</v>
      </c>
      <c r="D120" s="7">
        <f t="shared" si="32"/>
        <v>0</v>
      </c>
      <c r="F120" s="7">
        <f t="shared" si="33"/>
        <v>0</v>
      </c>
      <c r="H120" s="9">
        <f>IF(גיליון3!G120&gt;0,D120/(F120+1),0)</f>
        <v>0</v>
      </c>
      <c r="I120" s="8">
        <f>IF(גיליון3!I120=0,0,IF(גיליון3!I120=גיליון2!H120,גיליון3!I120,0))</f>
        <v>0</v>
      </c>
      <c r="J120" s="7">
        <f>IF(גיליון3!I120&gt;0,IF(גיליון3!I120=I120,F120+1,F120),F120)</f>
        <v>0</v>
      </c>
      <c r="L120" s="9">
        <f>IF(גיליון3!K120&gt;0,D120/(J120+1),0)</f>
        <v>0</v>
      </c>
      <c r="M120" s="8">
        <f>IF(גיליון3!M120=0,0,IF(גיליון3!M120=גיליון2!L120,גיליון3!M120,0))</f>
        <v>0</v>
      </c>
      <c r="N120" s="7">
        <f>IF(גיליון3!M120&gt;0,IF(גיליון3!M120=M120,J120+1,J120),J120)</f>
        <v>0</v>
      </c>
      <c r="P120" s="9">
        <f>IF(גיליון3!O120&gt;0,D120/(N120+1),0)</f>
        <v>0</v>
      </c>
      <c r="Q120" s="8">
        <f>IF(גיליון3!Q120=0,0,IF(גיליון3!Q120=גיליון2!P120,גיליון3!Q120,0))</f>
        <v>0</v>
      </c>
      <c r="R120" s="7">
        <f>IF(גיליון3!Q120&gt;0,IF(גיליון3!Q120=Q120,N120+1,N120),N120)</f>
        <v>0</v>
      </c>
      <c r="T120" s="11">
        <f>IF(גיליון3!S120&gt;0,D120/(R120+1),0)</f>
        <v>0</v>
      </c>
      <c r="U120" s="8">
        <f>IF(גיליון3!U120=0,0,IF(גיליון3!U120=גיליון2!T120,גיליון3!U120,0))</f>
        <v>0</v>
      </c>
      <c r="V120" s="7">
        <f>IF(גיליון3!U120&gt;0,IF(גיליון3!U120=U120,R120+1,R120),R120)</f>
        <v>0</v>
      </c>
      <c r="X120" s="11">
        <f>IF(גיליון3!W120&gt;0,D120/(V120+1),0)</f>
        <v>0</v>
      </c>
      <c r="Y120" s="8">
        <f>IF(גיליון3!Y120=0,0,IF(גיליון3!Y120=גיליון2!X120,גיליון3!Y120,0))</f>
        <v>0</v>
      </c>
      <c r="Z120" s="7">
        <f>IF(גיליון3!Y120&gt;0,IF(גיליון3!Y120=Y120,V120+1,V120),V120)</f>
        <v>0</v>
      </c>
      <c r="AB120" s="11">
        <f>IF(גיליון3!AA120&gt;0,D120/(Z120+1),0)</f>
        <v>0</v>
      </c>
      <c r="AC120" s="8">
        <f>IF(גיליון3!AC120=0,0,IF(גיליון3!AC120=גיליון2!AB120,גיליון3!AC120,0))</f>
        <v>0</v>
      </c>
      <c r="AD120" s="7">
        <f>IF(גיליון3!AC120&gt;0,IF(גיליון3!AC120=AC120,Z120+1,Z120),Z120)</f>
        <v>0</v>
      </c>
      <c r="AF120" s="11">
        <f>IF(גיליון3!AE120&gt;0,D120/(AD120+1),0)</f>
        <v>0</v>
      </c>
      <c r="AG120" s="8">
        <f>IF(גיליון3!AG120=0,0,IF(גיליון3!AG120=גיליון2!AF120,גיליון3!AG120,0))</f>
        <v>0</v>
      </c>
      <c r="AH120" s="7">
        <f>IF(גיליון3!AG120&gt;0,IF(גיליון3!AG120=AG120,AD120+1,AD120),AD120)</f>
        <v>0</v>
      </c>
      <c r="AJ120" s="11">
        <f>IF(גיליון3!AI120&gt;0,D120/(AH120+1),0)</f>
        <v>0</v>
      </c>
      <c r="AK120" s="8">
        <f>IF(גיליון3!AK120=0,0,IF(גיליון3!AK120=גיליון2!AJ120,גיליון3!AK120,0))</f>
        <v>0</v>
      </c>
      <c r="AL120" s="7">
        <f>IF(גיליון3!AK120&gt;0,IF(גיליון3!AK120=AK120,AH120+1,AH120),AH120)</f>
        <v>0</v>
      </c>
      <c r="AN120" s="11">
        <f>IF(גיליון3!AM120&gt;0,D120/(AL120+1),0)</f>
        <v>0</v>
      </c>
      <c r="AO120" s="8">
        <f>IF(גיליון3!AO120=0,0,IF(גיליון3!AO120=גיליון2!AN120,גיליון3!AO120,0))</f>
        <v>0</v>
      </c>
      <c r="AP120" s="7">
        <f>IF(גיליון3!AO120&gt;0,IF(גיליון3!AO120=AO120,AL120+1,AL120),AL120)</f>
        <v>0</v>
      </c>
      <c r="AR120" s="11">
        <f>IF(גיליון3!AQ120&gt;0,D120/(AP120+1),0)</f>
        <v>0</v>
      </c>
      <c r="AS120" s="8">
        <f>IF(גיליון3!AS120=0,0,IF(גיליון3!AS120=גיליון2!AR120,גיליון3!AS120,0))</f>
        <v>0</v>
      </c>
      <c r="AT120" s="7">
        <f>IF(גיליון3!AS120&gt;0,IF(גיליון3!AS120=AS120,AP120+1,AP120),AP120)</f>
        <v>0</v>
      </c>
    </row>
    <row r="121" spans="1:46" ht="13.5" customHeight="1" x14ac:dyDescent="0.2">
      <c r="A121" s="7">
        <f t="shared" ref="A121:B121" si="50">A21</f>
        <v>0</v>
      </c>
      <c r="B121" s="7">
        <f t="shared" si="50"/>
        <v>0</v>
      </c>
      <c r="D121" s="7">
        <f t="shared" si="32"/>
        <v>0</v>
      </c>
      <c r="F121" s="7">
        <f t="shared" si="33"/>
        <v>0</v>
      </c>
      <c r="H121" s="9">
        <f>IF(גיליון3!G121&gt;0,D121/(F121+1),0)</f>
        <v>0</v>
      </c>
      <c r="I121" s="8">
        <f>IF(גיליון3!I121=0,0,IF(גיליון3!I121=גיליון2!H121,גיליון3!I121,0))</f>
        <v>0</v>
      </c>
      <c r="J121" s="7">
        <f>IF(גיליון3!I121&gt;0,IF(גיליון3!I121=I121,F121+1,F121),F121)</f>
        <v>0</v>
      </c>
      <c r="L121" s="9">
        <f>IF(גיליון3!K121&gt;0,D121/(J121+1),0)</f>
        <v>0</v>
      </c>
      <c r="M121" s="8">
        <f>IF(גיליון3!M121=0,0,IF(גיליון3!M121=גיליון2!L121,גיליון3!M121,0))</f>
        <v>0</v>
      </c>
      <c r="N121" s="7">
        <f>IF(גיליון3!M121&gt;0,IF(גיליון3!M121=M121,J121+1,J121),J121)</f>
        <v>0</v>
      </c>
      <c r="P121" s="9">
        <f>IF(גיליון3!O121&gt;0,D121/(N121+1),0)</f>
        <v>0</v>
      </c>
      <c r="Q121" s="8">
        <f>IF(גיליון3!Q121=0,0,IF(גיליון3!Q121=גיליון2!P121,גיליון3!Q121,0))</f>
        <v>0</v>
      </c>
      <c r="R121" s="7">
        <f>IF(גיליון3!Q121&gt;0,IF(גיליון3!Q121=Q121,N121+1,N121),N121)</f>
        <v>0</v>
      </c>
      <c r="T121" s="11">
        <f>IF(גיליון3!S121&gt;0,D121/(R121+1),0)</f>
        <v>0</v>
      </c>
      <c r="U121" s="8">
        <f>IF(גיליון3!U121=0,0,IF(גיליון3!U121=גיליון2!T121,גיליון3!U121,0))</f>
        <v>0</v>
      </c>
      <c r="V121" s="7">
        <f>IF(גיליון3!U121&gt;0,IF(גיליון3!U121=U121,R121+1,R121),R121)</f>
        <v>0</v>
      </c>
      <c r="X121" s="11">
        <f>IF(גיליון3!W121&gt;0,D121/(V121+1),0)</f>
        <v>0</v>
      </c>
      <c r="Y121" s="8">
        <f>IF(גיליון3!Y121=0,0,IF(גיליון3!Y121=גיליון2!X121,גיליון3!Y121,0))</f>
        <v>0</v>
      </c>
      <c r="Z121" s="7">
        <f>IF(גיליון3!Y121&gt;0,IF(גיליון3!Y121=Y121,V121+1,V121),V121)</f>
        <v>0</v>
      </c>
      <c r="AB121" s="11">
        <f>IF(גיליון3!AA121&gt;0,D121/(Z121+1),0)</f>
        <v>0</v>
      </c>
      <c r="AC121" s="8">
        <f>IF(גיליון3!AC121=0,0,IF(גיליון3!AC121=גיליון2!AB121,גיליון3!AC121,0))</f>
        <v>0</v>
      </c>
      <c r="AD121" s="7">
        <f>IF(גיליון3!AC121&gt;0,IF(גיליון3!AC121=AC121,Z121+1,Z121),Z121)</f>
        <v>0</v>
      </c>
      <c r="AF121" s="11">
        <f>IF(גיליון3!AE121&gt;0,D121/(AD121+1),0)</f>
        <v>0</v>
      </c>
      <c r="AG121" s="8">
        <f>IF(גיליון3!AG121=0,0,IF(גיליון3!AG121=גיליון2!AF121,גיליון3!AG121,0))</f>
        <v>0</v>
      </c>
      <c r="AH121" s="7">
        <f>IF(גיליון3!AG121&gt;0,IF(גיליון3!AG121=AG121,AD121+1,AD121),AD121)</f>
        <v>0</v>
      </c>
      <c r="AJ121" s="11">
        <f>IF(גיליון3!AI121&gt;0,D121/(AH121+1),0)</f>
        <v>0</v>
      </c>
      <c r="AK121" s="8">
        <f>IF(גיליון3!AK121=0,0,IF(גיליון3!AK121=גיליון2!AJ121,גיליון3!AK121,0))</f>
        <v>0</v>
      </c>
      <c r="AL121" s="7">
        <f>IF(גיליון3!AK121&gt;0,IF(גיליון3!AK121=AK121,AH121+1,AH121),AH121)</f>
        <v>0</v>
      </c>
      <c r="AN121" s="11">
        <f>IF(גיליון3!AM121&gt;0,D121/(AL121+1),0)</f>
        <v>0</v>
      </c>
      <c r="AO121" s="8">
        <f>IF(גיליון3!AO121=0,0,IF(גיליון3!AO121=גיליון2!AN121,גיליון3!AO121,0))</f>
        <v>0</v>
      </c>
      <c r="AP121" s="7">
        <f>IF(גיליון3!AO121&gt;0,IF(גיליון3!AO121=AO121,AL121+1,AL121),AL121)</f>
        <v>0</v>
      </c>
      <c r="AR121" s="11">
        <f>IF(גיליון3!AQ121&gt;0,D121/(AP121+1),0)</f>
        <v>0</v>
      </c>
      <c r="AS121" s="8">
        <f>IF(גיליון3!AS121=0,0,IF(גיליון3!AS121=גיליון2!AR121,גיליון3!AS121,0))</f>
        <v>0</v>
      </c>
      <c r="AT121" s="7">
        <f>IF(גיליון3!AS121&gt;0,IF(גיליון3!AS121=AS121,AP121+1,AP121),AP121)</f>
        <v>0</v>
      </c>
    </row>
    <row r="122" spans="1:46" ht="13.5" customHeight="1" x14ac:dyDescent="0.2">
      <c r="A122" s="7">
        <f t="shared" ref="A122:B122" si="51">A22</f>
        <v>0</v>
      </c>
      <c r="B122" s="7">
        <f t="shared" si="51"/>
        <v>0</v>
      </c>
      <c r="D122" s="7">
        <f t="shared" si="32"/>
        <v>0</v>
      </c>
      <c r="F122" s="7">
        <f t="shared" si="33"/>
        <v>0</v>
      </c>
      <c r="H122" s="9">
        <f>IF(גיליון3!G122&gt;0,D122/(F122+1),0)</f>
        <v>0</v>
      </c>
      <c r="I122" s="8">
        <f>IF(גיליון3!I122=0,0,IF(גיליון3!I122=גיליון2!H122,גיליון3!I122,0))</f>
        <v>0</v>
      </c>
      <c r="J122" s="7">
        <f>IF(גיליון3!I122&gt;0,IF(גיליון3!I122=I122,F122+1,F122),F122)</f>
        <v>0</v>
      </c>
      <c r="L122" s="9">
        <f>IF(גיליון3!K122&gt;0,D122/(J122+1),0)</f>
        <v>0</v>
      </c>
      <c r="M122" s="8">
        <f>IF(גיליון3!M122=0,0,IF(גיליון3!M122=גיליון2!L122,גיליון3!M122,0))</f>
        <v>0</v>
      </c>
      <c r="N122" s="7">
        <f>IF(גיליון3!M122&gt;0,IF(גיליון3!M122=M122,J122+1,J122),J122)</f>
        <v>0</v>
      </c>
      <c r="P122" s="9">
        <f>IF(גיליון3!O122&gt;0,D122/(N122+1),0)</f>
        <v>0</v>
      </c>
      <c r="Q122" s="8">
        <f>IF(גיליון3!Q122=0,0,IF(גיליון3!Q122=גיליון2!P122,גיליון3!Q122,0))</f>
        <v>0</v>
      </c>
      <c r="R122" s="7">
        <f>IF(גיליון3!Q122&gt;0,IF(גיליון3!Q122=Q122,N122+1,N122),N122)</f>
        <v>0</v>
      </c>
      <c r="T122" s="11">
        <f>IF(גיליון3!S122&gt;0,D122/(R122+1),0)</f>
        <v>0</v>
      </c>
      <c r="U122" s="8">
        <f>IF(גיליון3!U122=0,0,IF(גיליון3!U122=גיליון2!T122,גיליון3!U122,0))</f>
        <v>0</v>
      </c>
      <c r="V122" s="7">
        <f>IF(גיליון3!U122&gt;0,IF(גיליון3!U122=U122,R122+1,R122),R122)</f>
        <v>0</v>
      </c>
      <c r="X122" s="11">
        <f>IF(גיליון3!W122&gt;0,D122/(V122+1),0)</f>
        <v>0</v>
      </c>
      <c r="Y122" s="8">
        <f>IF(גיליון3!Y122=0,0,IF(גיליון3!Y122=גיליון2!X122,גיליון3!Y122,0))</f>
        <v>0</v>
      </c>
      <c r="Z122" s="7">
        <f>IF(גיליון3!Y122&gt;0,IF(גיליון3!Y122=Y122,V122+1,V122),V122)</f>
        <v>0</v>
      </c>
      <c r="AB122" s="11">
        <f>IF(גיליון3!AA122&gt;0,D122/(Z122+1),0)</f>
        <v>0</v>
      </c>
      <c r="AC122" s="8">
        <f>IF(גיליון3!AC122=0,0,IF(גיליון3!AC122=גיליון2!AB122,גיליון3!AC122,0))</f>
        <v>0</v>
      </c>
      <c r="AD122" s="7">
        <f>IF(גיליון3!AC122&gt;0,IF(גיליון3!AC122=AC122,Z122+1,Z122),Z122)</f>
        <v>0</v>
      </c>
      <c r="AF122" s="11">
        <f>IF(גיליון3!AE122&gt;0,D122/(AD122+1),0)</f>
        <v>0</v>
      </c>
      <c r="AG122" s="8">
        <f>IF(גיליון3!AG122=0,0,IF(גיליון3!AG122=גיליון2!AF122,גיליון3!AG122,0))</f>
        <v>0</v>
      </c>
      <c r="AH122" s="7">
        <f>IF(גיליון3!AG122&gt;0,IF(גיליון3!AG122=AG122,AD122+1,AD122),AD122)</f>
        <v>0</v>
      </c>
      <c r="AJ122" s="11">
        <f>IF(גיליון3!AI122&gt;0,D122/(AH122+1),0)</f>
        <v>0</v>
      </c>
      <c r="AK122" s="8">
        <f>IF(גיליון3!AK122=0,0,IF(גיליון3!AK122=גיליון2!AJ122,גיליון3!AK122,0))</f>
        <v>0</v>
      </c>
      <c r="AL122" s="7">
        <f>IF(גיליון3!AK122&gt;0,IF(גיליון3!AK122=AK122,AH122+1,AH122),AH122)</f>
        <v>0</v>
      </c>
      <c r="AN122" s="11">
        <f>IF(גיליון3!AM122&gt;0,D122/(AL122+1),0)</f>
        <v>0</v>
      </c>
      <c r="AO122" s="8">
        <f>IF(גיליון3!AO122=0,0,IF(גיליון3!AO122=גיליון2!AN122,גיליון3!AO122,0))</f>
        <v>0</v>
      </c>
      <c r="AP122" s="7">
        <f>IF(גיליון3!AO122&gt;0,IF(גיליון3!AO122=AO122,AL122+1,AL122),AL122)</f>
        <v>0</v>
      </c>
      <c r="AR122" s="11">
        <f>IF(גיליון3!AQ122&gt;0,D122/(AP122+1),0)</f>
        <v>0</v>
      </c>
      <c r="AS122" s="8">
        <f>IF(גיליון3!AS122=0,0,IF(גיליון3!AS122=גיליון2!AR122,גיליון3!AS122,0))</f>
        <v>0</v>
      </c>
      <c r="AT122" s="7">
        <f>IF(גיליון3!AS122&gt;0,IF(גיליון3!AS122=AS122,AP122+1,AP122),AP122)</f>
        <v>0</v>
      </c>
    </row>
    <row r="123" spans="1:46" ht="13.5" customHeight="1" x14ac:dyDescent="0.2">
      <c r="A123" s="7">
        <f t="shared" ref="A123:B123" si="52">A23</f>
        <v>0</v>
      </c>
      <c r="B123" s="7">
        <f t="shared" si="52"/>
        <v>0</v>
      </c>
      <c r="D123" s="7">
        <f t="shared" si="32"/>
        <v>0</v>
      </c>
      <c r="F123" s="7">
        <f t="shared" si="33"/>
        <v>0</v>
      </c>
      <c r="H123" s="9">
        <f>IF(גיליון3!G123&gt;0,D123/(F123+1),0)</f>
        <v>0</v>
      </c>
      <c r="I123" s="8">
        <f>IF(גיליון3!I123=0,0,IF(גיליון3!I123=גיליון2!H123,גיליון3!I123,0))</f>
        <v>0</v>
      </c>
      <c r="J123" s="7">
        <f>IF(גיליון3!I123&gt;0,IF(גיליון3!I123=I123,F123+1,F123),F123)</f>
        <v>0</v>
      </c>
      <c r="L123" s="9">
        <f>IF(גיליון3!K123&gt;0,D123/(J123+1),0)</f>
        <v>0</v>
      </c>
      <c r="M123" s="8">
        <f>IF(גיליון3!M123=0,0,IF(גיליון3!M123=גיליון2!L123,גיליון3!M123,0))</f>
        <v>0</v>
      </c>
      <c r="N123" s="7">
        <f>IF(גיליון3!M123&gt;0,IF(גיליון3!M123=M123,J123+1,J123),J123)</f>
        <v>0</v>
      </c>
      <c r="P123" s="9">
        <f>IF(גיליון3!O123&gt;0,D123/(N123+1),0)</f>
        <v>0</v>
      </c>
      <c r="Q123" s="8">
        <f>IF(גיליון3!Q123=0,0,IF(גיליון3!Q123=גיליון2!P123,גיליון3!Q123,0))</f>
        <v>0</v>
      </c>
      <c r="R123" s="7">
        <f>IF(גיליון3!Q123&gt;0,IF(גיליון3!Q123=Q123,N123+1,N123),N123)</f>
        <v>0</v>
      </c>
      <c r="T123" s="11">
        <f>IF(גיליון3!S123&gt;0,D123/(R123+1),0)</f>
        <v>0</v>
      </c>
      <c r="U123" s="8">
        <f>IF(גיליון3!U123=0,0,IF(גיליון3!U123=גיליון2!T123,גיליון3!U123,0))</f>
        <v>0</v>
      </c>
      <c r="V123" s="7">
        <f>IF(גיליון3!U123&gt;0,IF(גיליון3!U123=U123,R123+1,R123),R123)</f>
        <v>0</v>
      </c>
      <c r="X123" s="11">
        <f>IF(גיליון3!W123&gt;0,D123/(V123+1),0)</f>
        <v>0</v>
      </c>
      <c r="Y123" s="8">
        <f>IF(גיליון3!Y123=0,0,IF(גיליון3!Y123=גיליון2!X123,גיליון3!Y123,0))</f>
        <v>0</v>
      </c>
      <c r="Z123" s="7">
        <f>IF(גיליון3!Y123&gt;0,IF(גיליון3!Y123=Y123,V123+1,V123),V123)</f>
        <v>0</v>
      </c>
      <c r="AB123" s="11">
        <f>IF(גיליון3!AA123&gt;0,D123/(Z123+1),0)</f>
        <v>0</v>
      </c>
      <c r="AC123" s="8">
        <f>IF(גיליון3!AC123=0,0,IF(גיליון3!AC123=גיליון2!AB123,גיליון3!AC123,0))</f>
        <v>0</v>
      </c>
      <c r="AD123" s="7">
        <f>IF(גיליון3!AC123&gt;0,IF(גיליון3!AC123=AC123,Z123+1,Z123),Z123)</f>
        <v>0</v>
      </c>
      <c r="AF123" s="11">
        <f>IF(גיליון3!AE123&gt;0,D123/(AD123+1),0)</f>
        <v>0</v>
      </c>
      <c r="AG123" s="8">
        <f>IF(גיליון3!AG123=0,0,IF(גיליון3!AG123=גיליון2!AF123,גיליון3!AG123,0))</f>
        <v>0</v>
      </c>
      <c r="AH123" s="7">
        <f>IF(גיליון3!AG123&gt;0,IF(גיליון3!AG123=AG123,AD123+1,AD123),AD123)</f>
        <v>0</v>
      </c>
      <c r="AJ123" s="11">
        <f>IF(גיליון3!AI123&gt;0,D123/(AH123+1),0)</f>
        <v>0</v>
      </c>
      <c r="AK123" s="8">
        <f>IF(גיליון3!AK123=0,0,IF(גיליון3!AK123=גיליון2!AJ123,גיליון3!AK123,0))</f>
        <v>0</v>
      </c>
      <c r="AL123" s="7">
        <f>IF(גיליון3!AK123&gt;0,IF(גיליון3!AK123=AK123,AH123+1,AH123),AH123)</f>
        <v>0</v>
      </c>
      <c r="AN123" s="11">
        <f>IF(גיליון3!AM123&gt;0,D123/(AL123+1),0)</f>
        <v>0</v>
      </c>
      <c r="AO123" s="8">
        <f>IF(גיליון3!AO123=0,0,IF(גיליון3!AO123=גיליון2!AN123,גיליון3!AO123,0))</f>
        <v>0</v>
      </c>
      <c r="AP123" s="7">
        <f>IF(גיליון3!AO123&gt;0,IF(גיליון3!AO123=AO123,AL123+1,AL123),AL123)</f>
        <v>0</v>
      </c>
      <c r="AR123" s="11">
        <f>IF(גיליון3!AQ123&gt;0,D123/(AP123+1),0)</f>
        <v>0</v>
      </c>
      <c r="AS123" s="8">
        <f>IF(גיליון3!AS123=0,0,IF(גיליון3!AS123=גיליון2!AR123,גיליון3!AS123,0))</f>
        <v>0</v>
      </c>
      <c r="AT123" s="7">
        <f>IF(גיליון3!AS123&gt;0,IF(גיליון3!AS123=AS123,AP123+1,AP123),AP123)</f>
        <v>0</v>
      </c>
    </row>
    <row r="124" spans="1:46" ht="13.5" customHeight="1" x14ac:dyDescent="0.2">
      <c r="A124" s="7">
        <f t="shared" ref="A124:B124" si="53">A24</f>
        <v>0</v>
      </c>
      <c r="B124" s="7">
        <f t="shared" si="53"/>
        <v>0</v>
      </c>
      <c r="D124" s="7">
        <f t="shared" si="32"/>
        <v>0</v>
      </c>
      <c r="F124" s="7">
        <f t="shared" si="33"/>
        <v>0</v>
      </c>
      <c r="H124" s="9">
        <f>IF(גיליון3!G124&gt;0,D124/(F124+1),0)</f>
        <v>0</v>
      </c>
      <c r="I124" s="8">
        <f>IF(גיליון3!I124=0,0,IF(גיליון3!I124=גיליון2!H124,גיליון3!I124,0))</f>
        <v>0</v>
      </c>
      <c r="J124" s="7">
        <f>IF(גיליון3!I124&gt;0,IF(גיליון3!I124=I124,F124+1,F124),F124)</f>
        <v>0</v>
      </c>
      <c r="L124" s="9">
        <f>IF(גיליון3!K124&gt;0,D124/(J124+1),0)</f>
        <v>0</v>
      </c>
      <c r="M124" s="8">
        <f>IF(גיליון3!M124=0,0,IF(גיליון3!M124=גיליון2!L124,גיליון3!M124,0))</f>
        <v>0</v>
      </c>
      <c r="N124" s="7">
        <f>IF(גיליון3!M124&gt;0,IF(גיליון3!M124=M124,J124+1,J124),J124)</f>
        <v>0</v>
      </c>
      <c r="P124" s="9">
        <f>IF(גיליון3!O124&gt;0,D124/(N124+1),0)</f>
        <v>0</v>
      </c>
      <c r="Q124" s="8">
        <f>IF(גיליון3!Q124=0,0,IF(גיליון3!Q124=גיליון2!P124,גיליון3!Q124,0))</f>
        <v>0</v>
      </c>
      <c r="R124" s="7">
        <f>IF(גיליון3!Q124&gt;0,IF(גיליון3!Q124=Q124,N124+1,N124),N124)</f>
        <v>0</v>
      </c>
      <c r="T124" s="11">
        <f>IF(גיליון3!S124&gt;0,D124/(R124+1),0)</f>
        <v>0</v>
      </c>
      <c r="U124" s="8">
        <f>IF(גיליון3!U124=0,0,IF(גיליון3!U124=גיליון2!T124,גיליון3!U124,0))</f>
        <v>0</v>
      </c>
      <c r="V124" s="7">
        <f>IF(גיליון3!U124&gt;0,IF(גיליון3!U124=U124,R124+1,R124),R124)</f>
        <v>0</v>
      </c>
      <c r="X124" s="11">
        <f>IF(גיליון3!W124&gt;0,D124/(V124+1),0)</f>
        <v>0</v>
      </c>
      <c r="Y124" s="8">
        <f>IF(גיליון3!Y124=0,0,IF(גיליון3!Y124=גיליון2!X124,גיליון3!Y124,0))</f>
        <v>0</v>
      </c>
      <c r="Z124" s="7">
        <f>IF(גיליון3!Y124&gt;0,IF(גיליון3!Y124=Y124,V124+1,V124),V124)</f>
        <v>0</v>
      </c>
      <c r="AB124" s="11">
        <f>IF(גיליון3!AA124&gt;0,D124/(Z124+1),0)</f>
        <v>0</v>
      </c>
      <c r="AC124" s="8">
        <f>IF(גיליון3!AC124=0,0,IF(גיליון3!AC124=גיליון2!AB124,גיליון3!AC124,0))</f>
        <v>0</v>
      </c>
      <c r="AD124" s="7">
        <f>IF(גיליון3!AC124&gt;0,IF(גיליון3!AC124=AC124,Z124+1,Z124),Z124)</f>
        <v>0</v>
      </c>
      <c r="AF124" s="11">
        <f>IF(גיליון3!AE124&gt;0,D124/(AD124+1),0)</f>
        <v>0</v>
      </c>
      <c r="AG124" s="8">
        <f>IF(גיליון3!AG124=0,0,IF(גיליון3!AG124=גיליון2!AF124,גיליון3!AG124,0))</f>
        <v>0</v>
      </c>
      <c r="AH124" s="7">
        <f>IF(גיליון3!AG124&gt;0,IF(גיליון3!AG124=AG124,AD124+1,AD124),AD124)</f>
        <v>0</v>
      </c>
      <c r="AJ124" s="11">
        <f>IF(גיליון3!AI124&gt;0,D124/(AH124+1),0)</f>
        <v>0</v>
      </c>
      <c r="AK124" s="8">
        <f>IF(גיליון3!AK124=0,0,IF(גיליון3!AK124=גיליון2!AJ124,גיליון3!AK124,0))</f>
        <v>0</v>
      </c>
      <c r="AL124" s="7">
        <f>IF(גיליון3!AK124&gt;0,IF(גיליון3!AK124=AK124,AH124+1,AH124),AH124)</f>
        <v>0</v>
      </c>
      <c r="AN124" s="11">
        <f>IF(גיליון3!AM124&gt;0,D124/(AL124+1),0)</f>
        <v>0</v>
      </c>
      <c r="AO124" s="8">
        <f>IF(גיליון3!AO124=0,0,IF(גיליון3!AO124=גיליון2!AN124,גיליון3!AO124,0))</f>
        <v>0</v>
      </c>
      <c r="AP124" s="7">
        <f>IF(גיליון3!AO124&gt;0,IF(גיליון3!AO124=AO124,AL124+1,AL124),AL124)</f>
        <v>0</v>
      </c>
      <c r="AR124" s="11">
        <f>IF(גיליון3!AQ124&gt;0,D124/(AP124+1),0)</f>
        <v>0</v>
      </c>
      <c r="AS124" s="8">
        <f>IF(גיליון3!AS124=0,0,IF(גיליון3!AS124=גיליון2!AR124,גיליון3!AS124,0))</f>
        <v>0</v>
      </c>
      <c r="AT124" s="7">
        <f>IF(גיליון3!AS124&gt;0,IF(גיליון3!AS124=AS124,AP124+1,AP124),AP124)</f>
        <v>0</v>
      </c>
    </row>
    <row r="125" spans="1:46" ht="13.5" customHeight="1" x14ac:dyDescent="0.2">
      <c r="A125" s="7">
        <f t="shared" ref="A125:B125" si="54">A25</f>
        <v>0</v>
      </c>
      <c r="B125" s="7">
        <f t="shared" si="54"/>
        <v>0</v>
      </c>
      <c r="D125" s="7">
        <f t="shared" si="32"/>
        <v>0</v>
      </c>
      <c r="F125" s="7">
        <f t="shared" si="33"/>
        <v>0</v>
      </c>
      <c r="H125" s="9">
        <f>IF(גיליון3!G125&gt;0,D125/(F125+1),0)</f>
        <v>0</v>
      </c>
      <c r="I125" s="8">
        <f>IF(גיליון3!I125=0,0,IF(גיליון3!I125=גיליון2!H125,גיליון3!I125,0))</f>
        <v>0</v>
      </c>
      <c r="J125" s="7">
        <f>IF(גיליון3!I125&gt;0,IF(גיליון3!I125=I125,F125+1,F125),F125)</f>
        <v>0</v>
      </c>
      <c r="L125" s="9">
        <f>IF(גיליון3!K125&gt;0,D125/(J125+1),0)</f>
        <v>0</v>
      </c>
      <c r="M125" s="8">
        <f>IF(גיליון3!M125=0,0,IF(גיליון3!M125=גיליון2!L125,גיליון3!M125,0))</f>
        <v>0</v>
      </c>
      <c r="N125" s="7">
        <f>IF(גיליון3!M125&gt;0,IF(גיליון3!M125=M125,J125+1,J125),J125)</f>
        <v>0</v>
      </c>
      <c r="P125" s="9">
        <f>IF(גיליון3!O125&gt;0,D125/(N125+1),0)</f>
        <v>0</v>
      </c>
      <c r="Q125" s="8">
        <f>IF(גיליון3!Q125=0,0,IF(גיליון3!Q125=גיליון2!P125,גיליון3!Q125,0))</f>
        <v>0</v>
      </c>
      <c r="R125" s="7">
        <f>IF(גיליון3!Q125&gt;0,IF(גיליון3!Q125=Q125,N125+1,N125),N125)</f>
        <v>0</v>
      </c>
      <c r="T125" s="11">
        <f>IF(גיליון3!S125&gt;0,D125/(R125+1),0)</f>
        <v>0</v>
      </c>
      <c r="U125" s="8">
        <f>IF(גיליון3!U125=0,0,IF(גיליון3!U125=גיליון2!T125,גיליון3!U125,0))</f>
        <v>0</v>
      </c>
      <c r="V125" s="7">
        <f>IF(גיליון3!U125&gt;0,IF(גיליון3!U125=U125,R125+1,R125),R125)</f>
        <v>0</v>
      </c>
      <c r="X125" s="11">
        <f>IF(גיליון3!W125&gt;0,D125/(V125+1),0)</f>
        <v>0</v>
      </c>
      <c r="Y125" s="8">
        <f>IF(גיליון3!Y125=0,0,IF(גיליון3!Y125=גיליון2!X125,גיליון3!Y125,0))</f>
        <v>0</v>
      </c>
      <c r="Z125" s="7">
        <f>IF(גיליון3!Y125&gt;0,IF(גיליון3!Y125=Y125,V125+1,V125),V125)</f>
        <v>0</v>
      </c>
      <c r="AB125" s="11">
        <f>IF(גיליון3!AA125&gt;0,D125/(Z125+1),0)</f>
        <v>0</v>
      </c>
      <c r="AC125" s="8">
        <f>IF(גיליון3!AC125=0,0,IF(גיליון3!AC125=גיליון2!AB125,גיליון3!AC125,0))</f>
        <v>0</v>
      </c>
      <c r="AD125" s="7">
        <f>IF(גיליון3!AC125&gt;0,IF(גיליון3!AC125=AC125,Z125+1,Z125),Z125)</f>
        <v>0</v>
      </c>
      <c r="AF125" s="11">
        <f>IF(גיליון3!AE125&gt;0,D125/(AD125+1),0)</f>
        <v>0</v>
      </c>
      <c r="AG125" s="8">
        <f>IF(גיליון3!AG125=0,0,IF(גיליון3!AG125=גיליון2!AF125,גיליון3!AG125,0))</f>
        <v>0</v>
      </c>
      <c r="AH125" s="7">
        <f>IF(גיליון3!AG125&gt;0,IF(גיליון3!AG125=AG125,AD125+1,AD125),AD125)</f>
        <v>0</v>
      </c>
      <c r="AJ125" s="11">
        <f>IF(גיליון3!AI125&gt;0,D125/(AH125+1),0)</f>
        <v>0</v>
      </c>
      <c r="AK125" s="8">
        <f>IF(גיליון3!AK125=0,0,IF(גיליון3!AK125=גיליון2!AJ125,גיליון3!AK125,0))</f>
        <v>0</v>
      </c>
      <c r="AL125" s="7">
        <f>IF(גיליון3!AK125&gt;0,IF(גיליון3!AK125=AK125,AH125+1,AH125),AH125)</f>
        <v>0</v>
      </c>
      <c r="AN125" s="11">
        <f>IF(גיליון3!AM125&gt;0,D125/(AL125+1),0)</f>
        <v>0</v>
      </c>
      <c r="AO125" s="8">
        <f>IF(גיליון3!AO125=0,0,IF(גיליון3!AO125=גיליון2!AN125,גיליון3!AO125,0))</f>
        <v>0</v>
      </c>
      <c r="AP125" s="7">
        <f>IF(גיליון3!AO125&gt;0,IF(גיליון3!AO125=AO125,AL125+1,AL125),AL125)</f>
        <v>0</v>
      </c>
      <c r="AR125" s="11">
        <f>IF(גיליון3!AQ125&gt;0,D125/(AP125+1),0)</f>
        <v>0</v>
      </c>
      <c r="AS125" s="8">
        <f>IF(גיליון3!AS125=0,0,IF(גיליון3!AS125=גיליון2!AR125,גיליון3!AS125,0))</f>
        <v>0</v>
      </c>
      <c r="AT125" s="7">
        <f>IF(גיליון3!AS125&gt;0,IF(גיליון3!AS125=AS125,AP125+1,AP125),AP125)</f>
        <v>0</v>
      </c>
    </row>
    <row r="126" spans="1:46" ht="13.5" customHeight="1" x14ac:dyDescent="0.2">
      <c r="A126" s="7">
        <f t="shared" ref="A126:B126" si="55">A26</f>
        <v>0</v>
      </c>
      <c r="B126" s="7">
        <f t="shared" si="55"/>
        <v>0</v>
      </c>
      <c r="D126" s="7">
        <f t="shared" si="32"/>
        <v>0</v>
      </c>
      <c r="F126" s="7">
        <f t="shared" si="33"/>
        <v>0</v>
      </c>
      <c r="H126" s="9">
        <f>IF(גיליון3!G126&gt;0,D126/(F126+1),0)</f>
        <v>0</v>
      </c>
      <c r="I126" s="8">
        <f>IF(גיליון3!I126=0,0,IF(גיליון3!I126=גיליון2!H126,גיליון3!I126,0))</f>
        <v>0</v>
      </c>
      <c r="J126" s="7">
        <f>IF(גיליון3!I126&gt;0,IF(גיליון3!I126=I126,F126+1,F126),F126)</f>
        <v>0</v>
      </c>
      <c r="L126" s="9">
        <f>IF(גיליון3!K126&gt;0,D126/(J126+1),0)</f>
        <v>0</v>
      </c>
      <c r="M126" s="8">
        <f>IF(גיליון3!M126=0,0,IF(גיליון3!M126=גיליון2!L126,גיליון3!M126,0))</f>
        <v>0</v>
      </c>
      <c r="N126" s="7">
        <f>IF(גיליון3!M126&gt;0,IF(גיליון3!M126=M126,J126+1,J126),J126)</f>
        <v>0</v>
      </c>
      <c r="P126" s="9">
        <f>IF(גיליון3!O126&gt;0,D126/(N126+1),0)</f>
        <v>0</v>
      </c>
      <c r="Q126" s="8">
        <f>IF(גיליון3!Q126=0,0,IF(גיליון3!Q126=גיליון2!P126,גיליון3!Q126,0))</f>
        <v>0</v>
      </c>
      <c r="R126" s="7">
        <f>IF(גיליון3!Q126&gt;0,IF(גיליון3!Q126=Q126,N126+1,N126),N126)</f>
        <v>0</v>
      </c>
      <c r="T126" s="11">
        <f>IF(גיליון3!S126&gt;0,D126/(R126+1),0)</f>
        <v>0</v>
      </c>
      <c r="U126" s="8">
        <f>IF(גיליון3!U126=0,0,IF(גיליון3!U126=גיליון2!T126,גיליון3!U126,0))</f>
        <v>0</v>
      </c>
      <c r="V126" s="7">
        <f>IF(גיליון3!U126&gt;0,IF(גיליון3!U126=U126,R126+1,R126),R126)</f>
        <v>0</v>
      </c>
      <c r="X126" s="11">
        <f>IF(גיליון3!W126&gt;0,D126/(V126+1),0)</f>
        <v>0</v>
      </c>
      <c r="Y126" s="8">
        <f>IF(גיליון3!Y126=0,0,IF(גיליון3!Y126=גיליון2!X126,גיליון3!Y126,0))</f>
        <v>0</v>
      </c>
      <c r="Z126" s="7">
        <f>IF(גיליון3!Y126&gt;0,IF(גיליון3!Y126=Y126,V126+1,V126),V126)</f>
        <v>0</v>
      </c>
      <c r="AB126" s="11">
        <f>IF(גיליון3!AA126&gt;0,D126/(Z126+1),0)</f>
        <v>0</v>
      </c>
      <c r="AC126" s="8">
        <f>IF(גיליון3!AC126=0,0,IF(גיליון3!AC126=גיליון2!AB126,גיליון3!AC126,0))</f>
        <v>0</v>
      </c>
      <c r="AD126" s="7">
        <f>IF(גיליון3!AC126&gt;0,IF(גיליון3!AC126=AC126,Z126+1,Z126),Z126)</f>
        <v>0</v>
      </c>
      <c r="AF126" s="11">
        <f>IF(גיליון3!AE126&gt;0,D126/(AD126+1),0)</f>
        <v>0</v>
      </c>
      <c r="AG126" s="8">
        <f>IF(גיליון3!AG126=0,0,IF(גיליון3!AG126=גיליון2!AF126,גיליון3!AG126,0))</f>
        <v>0</v>
      </c>
      <c r="AH126" s="7">
        <f>IF(גיליון3!AG126&gt;0,IF(גיליון3!AG126=AG126,AD126+1,AD126),AD126)</f>
        <v>0</v>
      </c>
      <c r="AJ126" s="11">
        <f>IF(גיליון3!AI126&gt;0,D126/(AH126+1),0)</f>
        <v>0</v>
      </c>
      <c r="AK126" s="8">
        <f>IF(גיליון3!AK126=0,0,IF(גיליון3!AK126=גיליון2!AJ126,גיליון3!AK126,0))</f>
        <v>0</v>
      </c>
      <c r="AL126" s="7">
        <f>IF(גיליון3!AK126&gt;0,IF(גיליון3!AK126=AK126,AH126+1,AH126),AH126)</f>
        <v>0</v>
      </c>
      <c r="AN126" s="11">
        <f>IF(גיליון3!AM126&gt;0,D126/(AL126+1),0)</f>
        <v>0</v>
      </c>
      <c r="AO126" s="8">
        <f>IF(גיליון3!AO126=0,0,IF(גיליון3!AO126=גיליון2!AN126,גיליון3!AO126,0))</f>
        <v>0</v>
      </c>
      <c r="AP126" s="7">
        <f>IF(גיליון3!AO126&gt;0,IF(גיליון3!AO126=AO126,AL126+1,AL126),AL126)</f>
        <v>0</v>
      </c>
      <c r="AR126" s="11">
        <f>IF(גיליון3!AQ126&gt;0,D126/(AP126+1),0)</f>
        <v>0</v>
      </c>
      <c r="AS126" s="8">
        <f>IF(גיליון3!AS126=0,0,IF(גיליון3!AS126=גיליון2!AR126,גיליון3!AS126,0))</f>
        <v>0</v>
      </c>
      <c r="AT126" s="7">
        <f>IF(גיליון3!AS126&gt;0,IF(גיליון3!AS126=AS126,AP126+1,AP126),AP126)</f>
        <v>0</v>
      </c>
    </row>
    <row r="127" spans="1:46" ht="13.5" customHeight="1" x14ac:dyDescent="0.2">
      <c r="A127" s="7">
        <f t="shared" ref="A127:B127" si="56">A27</f>
        <v>0</v>
      </c>
      <c r="B127" s="7">
        <f t="shared" si="56"/>
        <v>0</v>
      </c>
      <c r="D127" s="7">
        <f t="shared" si="32"/>
        <v>0</v>
      </c>
      <c r="F127" s="7">
        <f t="shared" si="33"/>
        <v>0</v>
      </c>
      <c r="H127" s="9">
        <f>IF(גיליון3!G127&gt;0,D127/(F127+1),0)</f>
        <v>0</v>
      </c>
      <c r="I127" s="8">
        <f>IF(גיליון3!I127=0,0,IF(גיליון3!I127=גיליון2!H127,גיליון3!I127,0))</f>
        <v>0</v>
      </c>
      <c r="J127" s="7">
        <f>IF(גיליון3!I127&gt;0,IF(גיליון3!I127=I127,F127+1,F127),F127)</f>
        <v>0</v>
      </c>
      <c r="L127" s="9">
        <f>IF(גיליון3!K127&gt;0,D127/(J127+1),0)</f>
        <v>0</v>
      </c>
      <c r="M127" s="8">
        <f>IF(גיליון3!M127=0,0,IF(גיליון3!M127=גיליון2!L127,גיליון3!M127,0))</f>
        <v>0</v>
      </c>
      <c r="N127" s="7">
        <f>IF(גיליון3!M127&gt;0,IF(גיליון3!M127=M127,J127+1,J127),J127)</f>
        <v>0</v>
      </c>
      <c r="P127" s="9">
        <f>IF(גיליון3!O127&gt;0,D127/(N127+1),0)</f>
        <v>0</v>
      </c>
      <c r="Q127" s="8">
        <f>IF(גיליון3!Q127=0,0,IF(גיליון3!Q127=גיליון2!P127,גיליון3!Q127,0))</f>
        <v>0</v>
      </c>
      <c r="R127" s="7">
        <f>IF(גיליון3!Q127&gt;0,IF(גיליון3!Q127=Q127,N127+1,N127),N127)</f>
        <v>0</v>
      </c>
      <c r="T127" s="11">
        <f>IF(גיליון3!S127&gt;0,D127/(R127+1),0)</f>
        <v>0</v>
      </c>
      <c r="U127" s="8">
        <f>IF(גיליון3!U127=0,0,IF(גיליון3!U127=גיליון2!T127,גיליון3!U127,0))</f>
        <v>0</v>
      </c>
      <c r="V127" s="7">
        <f>IF(גיליון3!U127&gt;0,IF(גיליון3!U127=U127,R127+1,R127),R127)</f>
        <v>0</v>
      </c>
      <c r="X127" s="11">
        <f>IF(גיליון3!W127&gt;0,D127/(V127+1),0)</f>
        <v>0</v>
      </c>
      <c r="Y127" s="8">
        <f>IF(גיליון3!Y127=0,0,IF(גיליון3!Y127=גיליון2!X127,גיליון3!Y127,0))</f>
        <v>0</v>
      </c>
      <c r="Z127" s="7">
        <f>IF(גיליון3!Y127&gt;0,IF(גיליון3!Y127=Y127,V127+1,V127),V127)</f>
        <v>0</v>
      </c>
      <c r="AB127" s="11">
        <f>IF(גיליון3!AA127&gt;0,D127/(Z127+1),0)</f>
        <v>0</v>
      </c>
      <c r="AC127" s="8">
        <f>IF(גיליון3!AC127=0,0,IF(גיליון3!AC127=גיליון2!AB127,גיליון3!AC127,0))</f>
        <v>0</v>
      </c>
      <c r="AD127" s="7">
        <f>IF(גיליון3!AC127&gt;0,IF(גיליון3!AC127=AC127,Z127+1,Z127),Z127)</f>
        <v>0</v>
      </c>
      <c r="AF127" s="11">
        <f>IF(גיליון3!AE127&gt;0,D127/(AD127+1),0)</f>
        <v>0</v>
      </c>
      <c r="AG127" s="8">
        <f>IF(גיליון3!AG127=0,0,IF(גיליון3!AG127=גיליון2!AF127,גיליון3!AG127,0))</f>
        <v>0</v>
      </c>
      <c r="AH127" s="7">
        <f>IF(גיליון3!AG127&gt;0,IF(גיליון3!AG127=AG127,AD127+1,AD127),AD127)</f>
        <v>0</v>
      </c>
      <c r="AJ127" s="11">
        <f>IF(גיליון3!AI127&gt;0,D127/(AH127+1),0)</f>
        <v>0</v>
      </c>
      <c r="AK127" s="8">
        <f>IF(גיליון3!AK127=0,0,IF(גיליון3!AK127=גיליון2!AJ127,גיליון3!AK127,0))</f>
        <v>0</v>
      </c>
      <c r="AL127" s="7">
        <f>IF(גיליון3!AK127&gt;0,IF(גיליון3!AK127=AK127,AH127+1,AH127),AH127)</f>
        <v>0</v>
      </c>
      <c r="AN127" s="11">
        <f>IF(גיליון3!AM127&gt;0,D127/(AL127+1),0)</f>
        <v>0</v>
      </c>
      <c r="AO127" s="8">
        <f>IF(גיליון3!AO127=0,0,IF(גיליון3!AO127=גיליון2!AN127,גיליון3!AO127,0))</f>
        <v>0</v>
      </c>
      <c r="AP127" s="7">
        <f>IF(גיליון3!AO127&gt;0,IF(גיליון3!AO127=AO127,AL127+1,AL127),AL127)</f>
        <v>0</v>
      </c>
      <c r="AR127" s="11">
        <f>IF(גיליון3!AQ127&gt;0,D127/(AP127+1),0)</f>
        <v>0</v>
      </c>
      <c r="AS127" s="8">
        <f>IF(גיליון3!AS127=0,0,IF(גיליון3!AS127=גיליון2!AR127,גיליון3!AS127,0))</f>
        <v>0</v>
      </c>
      <c r="AT127" s="7">
        <f>IF(גיליון3!AS127&gt;0,IF(גיליון3!AS127=AS127,AP127+1,AP127),AP127)</f>
        <v>0</v>
      </c>
    </row>
    <row r="128" spans="1:46" ht="13.5" customHeight="1" x14ac:dyDescent="0.2">
      <c r="A128" s="7" t="str">
        <f t="shared" ref="A128:B128" si="57">A28</f>
        <v>כולנו חברים נ נח</v>
      </c>
      <c r="B128" s="7">
        <f t="shared" si="57"/>
        <v>0</v>
      </c>
      <c r="D128" s="7">
        <f t="shared" si="32"/>
        <v>0</v>
      </c>
      <c r="F128" s="7">
        <f t="shared" si="33"/>
        <v>0</v>
      </c>
      <c r="H128" s="9">
        <f>IF(גיליון3!G128&gt;0,D128/(F128+1),0)</f>
        <v>0</v>
      </c>
      <c r="I128" s="8">
        <f>IF(גיליון3!I128=0,0,IF(גיליון3!I128=גיליון2!H128,גיליון3!I128,0))</f>
        <v>0</v>
      </c>
      <c r="J128" s="7">
        <f>IF(גיליון3!I128&gt;0,IF(גיליון3!I128=I128,F128+1,F128),F128)</f>
        <v>0</v>
      </c>
      <c r="L128" s="9">
        <f>IF(גיליון3!K128&gt;0,D128/(J128+1),0)</f>
        <v>0</v>
      </c>
      <c r="M128" s="8">
        <f>IF(גיליון3!M128=0,0,IF(גיליון3!M128=גיליון2!L128,גיליון3!M128,0))</f>
        <v>0</v>
      </c>
      <c r="N128" s="7">
        <f>IF(גיליון3!M128&gt;0,IF(גיליון3!M128=M128,J128+1,J128),J128)</f>
        <v>0</v>
      </c>
      <c r="P128" s="9">
        <f>IF(גיליון3!O128&gt;0,D128/(N128+1),0)</f>
        <v>0</v>
      </c>
      <c r="Q128" s="8">
        <f>IF(גיליון3!Q128=0,0,IF(גיליון3!Q128=גיליון2!P128,גיליון3!Q128,0))</f>
        <v>0</v>
      </c>
      <c r="R128" s="7">
        <f>IF(גיליון3!Q128&gt;0,IF(גיליון3!Q128=Q128,N128+1,N128),N128)</f>
        <v>0</v>
      </c>
      <c r="T128" s="11">
        <f>IF(גיליון3!S128&gt;0,D128/(R128+1),0)</f>
        <v>0</v>
      </c>
      <c r="U128" s="8">
        <f>IF(גיליון3!U128=0,0,IF(גיליון3!U128=גיליון2!T128,גיליון3!U128,0))</f>
        <v>0</v>
      </c>
      <c r="V128" s="7">
        <f>IF(גיליון3!U128&gt;0,IF(גיליון3!U128=U128,R128+1,R128),R128)</f>
        <v>0</v>
      </c>
      <c r="X128" s="11">
        <f>IF(גיליון3!W128&gt;0,D128/(V128+1),0)</f>
        <v>0</v>
      </c>
      <c r="Y128" s="8">
        <f>IF(גיליון3!Y128=0,0,IF(גיליון3!Y128=גיליון2!X128,גיליון3!Y128,0))</f>
        <v>0</v>
      </c>
      <c r="Z128" s="7">
        <f>IF(גיליון3!Y128&gt;0,IF(גיליון3!Y128=Y128,V128+1,V128),V128)</f>
        <v>0</v>
      </c>
      <c r="AB128" s="11">
        <f>IF(גיליון3!AA128&gt;0,D128/(Z128+1),0)</f>
        <v>0</v>
      </c>
      <c r="AC128" s="8">
        <f>IF(גיליון3!AC128=0,0,IF(גיליון3!AC128=גיליון2!AB128,גיליון3!AC128,0))</f>
        <v>0</v>
      </c>
      <c r="AD128" s="7">
        <f>IF(גיליון3!AC128&gt;0,IF(גיליון3!AC128=AC128,Z128+1,Z128),Z128)</f>
        <v>0</v>
      </c>
      <c r="AF128" s="11">
        <f>IF(גיליון3!AE128&gt;0,D128/(AD128+1),0)</f>
        <v>0</v>
      </c>
      <c r="AG128" s="8">
        <f>IF(גיליון3!AG128=0,0,IF(גיליון3!AG128=גיליון2!AF128,גיליון3!AG128,0))</f>
        <v>0</v>
      </c>
      <c r="AH128" s="7">
        <f>IF(גיליון3!AG128&gt;0,IF(גיליון3!AG128=AG128,AD128+1,AD128),AD128)</f>
        <v>0</v>
      </c>
      <c r="AJ128" s="11">
        <f>IF(גיליון3!AI128&gt;0,D128/(AH128+1),0)</f>
        <v>0</v>
      </c>
      <c r="AK128" s="8">
        <f>IF(גיליון3!AK128=0,0,IF(גיליון3!AK128=גיליון2!AJ128,גיליון3!AK128,0))</f>
        <v>0</v>
      </c>
      <c r="AL128" s="7">
        <f>IF(גיליון3!AK128&gt;0,IF(גיליון3!AK128=AK128,AH128+1,AH128),AH128)</f>
        <v>0</v>
      </c>
      <c r="AN128" s="11">
        <f>IF(גיליון3!AM128&gt;0,D128/(AL128+1),0)</f>
        <v>0</v>
      </c>
      <c r="AO128" s="8">
        <f>IF(גיליון3!AO128=0,0,IF(גיליון3!AO128=גיליון2!AN128,גיליון3!AO128,0))</f>
        <v>0</v>
      </c>
      <c r="AP128" s="7">
        <f>IF(גיליון3!AO128&gt;0,IF(גיליון3!AO128=AO128,AL128+1,AL128),AL128)</f>
        <v>0</v>
      </c>
      <c r="AR128" s="11">
        <f>IF(גיליון3!AQ128&gt;0,D128/(AP128+1),0)</f>
        <v>0</v>
      </c>
      <c r="AS128" s="8">
        <f>IF(גיליון3!AS128=0,0,IF(גיליון3!AS128=גיליון2!AR128,גיליון3!AS128,0))</f>
        <v>0</v>
      </c>
      <c r="AT128" s="7">
        <f>IF(גיליון3!AS128&gt;0,IF(גיליון3!AS128=AS128,AP128+1,AP128),AP128)</f>
        <v>0</v>
      </c>
    </row>
    <row r="129" spans="1:46" ht="13.5" customHeight="1" x14ac:dyDescent="0.2">
      <c r="A129" s="7">
        <f t="shared" ref="A129:B129" si="58">A29</f>
        <v>0</v>
      </c>
      <c r="B129" s="7">
        <f t="shared" si="58"/>
        <v>0</v>
      </c>
      <c r="D129" s="7">
        <f t="shared" si="32"/>
        <v>0</v>
      </c>
      <c r="F129" s="7">
        <f t="shared" si="33"/>
        <v>0</v>
      </c>
      <c r="H129" s="9">
        <f>IF(גיליון3!G129&gt;0,D129/(F129+1),0)</f>
        <v>0</v>
      </c>
      <c r="I129" s="8">
        <f>IF(גיליון3!I129=0,0,IF(גיליון3!I129=גיליון2!H129,גיליון3!I129,0))</f>
        <v>0</v>
      </c>
      <c r="J129" s="7">
        <f>IF(גיליון3!I129&gt;0,IF(גיליון3!I129=I129,F129+1,F129),F129)</f>
        <v>0</v>
      </c>
      <c r="L129" s="9">
        <f>IF(גיליון3!K129&gt;0,D129/(J129+1),0)</f>
        <v>0</v>
      </c>
      <c r="M129" s="8">
        <f>IF(גיליון3!M129=0,0,IF(גיליון3!M129=גיליון2!L129,גיליון3!M129,0))</f>
        <v>0</v>
      </c>
      <c r="N129" s="7">
        <f>IF(גיליון3!M129&gt;0,IF(גיליון3!M129=M129,J129+1,J129),J129)</f>
        <v>0</v>
      </c>
      <c r="P129" s="9">
        <f>IF(גיליון3!O129&gt;0,D129/(N129+1),0)</f>
        <v>0</v>
      </c>
      <c r="Q129" s="8">
        <f>IF(גיליון3!Q129=0,0,IF(גיליון3!Q129=גיליון2!P129,גיליון3!Q129,0))</f>
        <v>0</v>
      </c>
      <c r="R129" s="7">
        <f>IF(גיליון3!Q129&gt;0,IF(גיליון3!Q129=Q129,N129+1,N129),N129)</f>
        <v>0</v>
      </c>
      <c r="T129" s="11">
        <f>IF(גיליון3!S129&gt;0,D129/(R129+1),0)</f>
        <v>0</v>
      </c>
      <c r="U129" s="8">
        <f>IF(גיליון3!U129=0,0,IF(גיליון3!U129=גיליון2!T129,גיליון3!U129,0))</f>
        <v>0</v>
      </c>
      <c r="V129" s="7">
        <f>IF(גיליון3!U129&gt;0,IF(גיליון3!U129=U129,R129+1,R129),R129)</f>
        <v>0</v>
      </c>
      <c r="X129" s="11">
        <f>IF(גיליון3!W129&gt;0,D129/(V129+1),0)</f>
        <v>0</v>
      </c>
      <c r="Y129" s="8">
        <f>IF(גיליון3!Y129=0,0,IF(גיליון3!Y129=גיליון2!X129,גיליון3!Y129,0))</f>
        <v>0</v>
      </c>
      <c r="Z129" s="7">
        <f>IF(גיליון3!Y129&gt;0,IF(גיליון3!Y129=Y129,V129+1,V129),V129)</f>
        <v>0</v>
      </c>
      <c r="AB129" s="11">
        <f>IF(גיליון3!AA129&gt;0,D129/(Z129+1),0)</f>
        <v>0</v>
      </c>
      <c r="AC129" s="8">
        <f>IF(גיליון3!AC129=0,0,IF(גיליון3!AC129=גיליון2!AB129,גיליון3!AC129,0))</f>
        <v>0</v>
      </c>
      <c r="AD129" s="7">
        <f>IF(גיליון3!AC129&gt;0,IF(גיליון3!AC129=AC129,Z129+1,Z129),Z129)</f>
        <v>0</v>
      </c>
      <c r="AF129" s="11">
        <f>IF(גיליון3!AE129&gt;0,D129/(AD129+1),0)</f>
        <v>0</v>
      </c>
      <c r="AG129" s="8">
        <f>IF(גיליון3!AG129=0,0,IF(גיליון3!AG129=גיליון2!AF129,גיליון3!AG129,0))</f>
        <v>0</v>
      </c>
      <c r="AH129" s="7">
        <f>IF(גיליון3!AG129&gt;0,IF(גיליון3!AG129=AG129,AD129+1,AD129),AD129)</f>
        <v>0</v>
      </c>
      <c r="AJ129" s="11">
        <f>IF(גיליון3!AI129&gt;0,D129/(AH129+1),0)</f>
        <v>0</v>
      </c>
      <c r="AK129" s="8">
        <f>IF(גיליון3!AK129=0,0,IF(גיליון3!AK129=גיליון2!AJ129,גיליון3!AK129,0))</f>
        <v>0</v>
      </c>
      <c r="AL129" s="7">
        <f>IF(גיליון3!AK129&gt;0,IF(גיליון3!AK129=AK129,AH129+1,AH129),AH129)</f>
        <v>0</v>
      </c>
      <c r="AN129" s="11">
        <f>IF(גיליון3!AM129&gt;0,D129/(AL129+1),0)</f>
        <v>0</v>
      </c>
      <c r="AO129" s="8">
        <f>IF(גיליון3!AO129=0,0,IF(גיליון3!AO129=גיליון2!AN129,גיליון3!AO129,0))</f>
        <v>0</v>
      </c>
      <c r="AP129" s="7">
        <f>IF(גיליון3!AO129&gt;0,IF(גיליון3!AO129=AO129,AL129+1,AL129),AL129)</f>
        <v>0</v>
      </c>
      <c r="AR129" s="11">
        <f>IF(גיליון3!AQ129&gt;0,D129/(AP129+1),0)</f>
        <v>0</v>
      </c>
      <c r="AS129" s="8">
        <f>IF(גיליון3!AS129=0,0,IF(גיליון3!AS129=גיליון2!AR129,גיליון3!AS129,0))</f>
        <v>0</v>
      </c>
      <c r="AT129" s="7">
        <f>IF(גיליון3!AS129&gt;0,IF(גיליון3!AS129=AS129,AP129+1,AP129),AP129)</f>
        <v>0</v>
      </c>
    </row>
    <row r="130" spans="1:46" ht="13.5" customHeight="1" x14ac:dyDescent="0.2">
      <c r="A130" s="7">
        <f t="shared" ref="A130:B130" si="59">A30</f>
        <v>0</v>
      </c>
      <c r="B130" s="7">
        <f t="shared" si="59"/>
        <v>0</v>
      </c>
      <c r="D130" s="7">
        <f t="shared" si="32"/>
        <v>0</v>
      </c>
      <c r="F130" s="7">
        <f t="shared" si="33"/>
        <v>0</v>
      </c>
      <c r="H130" s="9">
        <f>IF(גיליון3!G130&gt;0,D130/(F130+1),0)</f>
        <v>0</v>
      </c>
      <c r="I130" s="8">
        <f>IF(גיליון3!I130=0,0,IF(גיליון3!I130=גיליון2!H130,גיליון3!I130,0))</f>
        <v>0</v>
      </c>
      <c r="J130" s="7">
        <f>IF(גיליון3!I130&gt;0,IF(גיליון3!I130=I130,F130+1,F130),F130)</f>
        <v>0</v>
      </c>
      <c r="L130" s="9">
        <f>IF(גיליון3!K130&gt;0,D130/(J130+1),0)</f>
        <v>0</v>
      </c>
      <c r="M130" s="8">
        <f>IF(גיליון3!M130=0,0,IF(גיליון3!M130=גיליון2!L130,גיליון3!M130,0))</f>
        <v>0</v>
      </c>
      <c r="N130" s="7">
        <f>IF(גיליון3!M130&gt;0,IF(גיליון3!M130=M130,J130+1,J130),J130)</f>
        <v>0</v>
      </c>
      <c r="P130" s="9">
        <f>IF(גיליון3!O130&gt;0,D130/(N130+1),0)</f>
        <v>0</v>
      </c>
      <c r="Q130" s="8">
        <f>IF(גיליון3!Q130=0,0,IF(גיליון3!Q130=גיליון2!P130,גיליון3!Q130,0))</f>
        <v>0</v>
      </c>
      <c r="R130" s="7">
        <f>IF(גיליון3!Q130&gt;0,IF(גיליון3!Q130=Q130,N130+1,N130),N130)</f>
        <v>0</v>
      </c>
      <c r="T130" s="11">
        <f>IF(גיליון3!S130&gt;0,D130/(R130+1),0)</f>
        <v>0</v>
      </c>
      <c r="U130" s="8">
        <f>IF(גיליון3!U130=0,0,IF(גיליון3!U130=גיליון2!T130,גיליון3!U130,0))</f>
        <v>0</v>
      </c>
      <c r="V130" s="7">
        <f>IF(גיליון3!U130&gt;0,IF(גיליון3!U130=U130,R130+1,R130),R130)</f>
        <v>0</v>
      </c>
      <c r="X130" s="11">
        <f>IF(גיליון3!W130&gt;0,D130/(V130+1),0)</f>
        <v>0</v>
      </c>
      <c r="Y130" s="8">
        <f>IF(גיליון3!Y130=0,0,IF(גיליון3!Y130=גיליון2!X130,גיליון3!Y130,0))</f>
        <v>0</v>
      </c>
      <c r="Z130" s="7">
        <f>IF(גיליון3!Y130&gt;0,IF(גיליון3!Y130=Y130,V130+1,V130),V130)</f>
        <v>0</v>
      </c>
      <c r="AB130" s="11">
        <f>IF(גיליון3!AA130&gt;0,D130/(Z130+1),0)</f>
        <v>0</v>
      </c>
      <c r="AC130" s="8">
        <f>IF(גיליון3!AC130=0,0,IF(גיליון3!AC130=גיליון2!AB130,גיליון3!AC130,0))</f>
        <v>0</v>
      </c>
      <c r="AD130" s="7">
        <f>IF(גיליון3!AC130&gt;0,IF(גיליון3!AC130=AC130,Z130+1,Z130),Z130)</f>
        <v>0</v>
      </c>
      <c r="AF130" s="11">
        <f>IF(גיליון3!AE130&gt;0,D130/(AD130+1),0)</f>
        <v>0</v>
      </c>
      <c r="AG130" s="8">
        <f>IF(גיליון3!AG130=0,0,IF(גיליון3!AG130=גיליון2!AF130,גיליון3!AG130,0))</f>
        <v>0</v>
      </c>
      <c r="AH130" s="7">
        <f>IF(גיליון3!AG130&gt;0,IF(גיליון3!AG130=AG130,AD130+1,AD130),AD130)</f>
        <v>0</v>
      </c>
      <c r="AJ130" s="11">
        <f>IF(גיליון3!AI130&gt;0,D130/(AH130+1),0)</f>
        <v>0</v>
      </c>
      <c r="AK130" s="8">
        <f>IF(גיליון3!AK130=0,0,IF(גיליון3!AK130=גיליון2!AJ130,גיליון3!AK130,0))</f>
        <v>0</v>
      </c>
      <c r="AL130" s="7">
        <f>IF(גיליון3!AK130&gt;0,IF(גיליון3!AK130=AK130,AH130+1,AH130),AH130)</f>
        <v>0</v>
      </c>
      <c r="AN130" s="11">
        <f>IF(גיליון3!AM130&gt;0,D130/(AL130+1),0)</f>
        <v>0</v>
      </c>
      <c r="AO130" s="8">
        <f>IF(גיליון3!AO130=0,0,IF(גיליון3!AO130=גיליון2!AN130,גיליון3!AO130,0))</f>
        <v>0</v>
      </c>
      <c r="AP130" s="7">
        <f>IF(גיליון3!AO130&gt;0,IF(גיליון3!AO130=AO130,AL130+1,AL130),AL130)</f>
        <v>0</v>
      </c>
      <c r="AR130" s="11">
        <f>IF(גיליון3!AQ130&gt;0,D130/(AP130+1),0)</f>
        <v>0</v>
      </c>
      <c r="AS130" s="8">
        <f>IF(גיליון3!AS130=0,0,IF(גיליון3!AS130=גיליון2!AR130,גיליון3!AS130,0))</f>
        <v>0</v>
      </c>
      <c r="AT130" s="7">
        <f>IF(גיליון3!AS130&gt;0,IF(גיליון3!AS130=AS130,AP130+1,AP130),AP130)</f>
        <v>0</v>
      </c>
    </row>
    <row r="131" spans="1:46" ht="13.5" customHeight="1" x14ac:dyDescent="0.2">
      <c r="A131" s="7">
        <f t="shared" ref="A131:B131" si="60">A31</f>
        <v>0</v>
      </c>
      <c r="B131" s="7">
        <f t="shared" si="60"/>
        <v>0</v>
      </c>
      <c r="D131" s="7">
        <f t="shared" si="32"/>
        <v>0</v>
      </c>
      <c r="F131" s="7">
        <f t="shared" si="33"/>
        <v>0</v>
      </c>
      <c r="H131" s="9">
        <f>IF(גיליון3!G131&gt;0,D131/(F131+1),0)</f>
        <v>0</v>
      </c>
      <c r="I131" s="8">
        <f>IF(גיליון3!I131=0,0,IF(גיליון3!I131=גיליון2!H131,גיליון3!I131,0))</f>
        <v>0</v>
      </c>
      <c r="J131" s="7">
        <f>IF(גיליון3!I131&gt;0,IF(גיליון3!I131=I131,F131+1,F131),F131)</f>
        <v>0</v>
      </c>
      <c r="L131" s="9">
        <f>IF(גיליון3!K131&gt;0,D131/(J131+1),0)</f>
        <v>0</v>
      </c>
      <c r="M131" s="8">
        <f>IF(גיליון3!M131=0,0,IF(גיליון3!M131=גיליון2!L131,גיליון3!M131,0))</f>
        <v>0</v>
      </c>
      <c r="N131" s="7">
        <f>IF(גיליון3!M131&gt;0,IF(גיליון3!M131=M131,J131+1,J131),J131)</f>
        <v>0</v>
      </c>
      <c r="P131" s="9">
        <f>IF(גיליון3!O131&gt;0,D131/(N131+1),0)</f>
        <v>0</v>
      </c>
      <c r="Q131" s="8">
        <f>IF(גיליון3!Q131=0,0,IF(גיליון3!Q131=גיליון2!P131,גיליון3!Q131,0))</f>
        <v>0</v>
      </c>
      <c r="R131" s="7">
        <f>IF(גיליון3!Q131&gt;0,IF(גיליון3!Q131=Q131,N131+1,N131),N131)</f>
        <v>0</v>
      </c>
      <c r="T131" s="11">
        <f>IF(גיליון3!S131&gt;0,D131/(R131+1),0)</f>
        <v>0</v>
      </c>
      <c r="U131" s="8">
        <f>IF(גיליון3!U131=0,0,IF(גיליון3!U131=גיליון2!T131,גיליון3!U131,0))</f>
        <v>0</v>
      </c>
      <c r="V131" s="7">
        <f>IF(גיליון3!U131&gt;0,IF(גיליון3!U131=U131,R131+1,R131),R131)</f>
        <v>0</v>
      </c>
      <c r="X131" s="11">
        <f>IF(גיליון3!W131&gt;0,D131/(V131+1),0)</f>
        <v>0</v>
      </c>
      <c r="Y131" s="8">
        <f>IF(גיליון3!Y131=0,0,IF(גיליון3!Y131=גיליון2!X131,גיליון3!Y131,0))</f>
        <v>0</v>
      </c>
      <c r="Z131" s="7">
        <f>IF(גיליון3!Y131&gt;0,IF(גיליון3!Y131=Y131,V131+1,V131),V131)</f>
        <v>0</v>
      </c>
      <c r="AB131" s="11">
        <f>IF(גיליון3!AA131&gt;0,D131/(Z131+1),0)</f>
        <v>0</v>
      </c>
      <c r="AC131" s="8">
        <f>IF(גיליון3!AC131=0,0,IF(גיליון3!AC131=גיליון2!AB131,גיליון3!AC131,0))</f>
        <v>0</v>
      </c>
      <c r="AD131" s="7">
        <f>IF(גיליון3!AC131&gt;0,IF(גיליון3!AC131=AC131,Z131+1,Z131),Z131)</f>
        <v>0</v>
      </c>
      <c r="AF131" s="11">
        <f>IF(גיליון3!AE131&gt;0,D131/(AD131+1),0)</f>
        <v>0</v>
      </c>
      <c r="AG131" s="8">
        <f>IF(גיליון3!AG131=0,0,IF(גיליון3!AG131=גיליון2!AF131,גיליון3!AG131,0))</f>
        <v>0</v>
      </c>
      <c r="AH131" s="7">
        <f>IF(גיליון3!AG131&gt;0,IF(גיליון3!AG131=AG131,AD131+1,AD131),AD131)</f>
        <v>0</v>
      </c>
      <c r="AJ131" s="11">
        <f>IF(גיליון3!AI131&gt;0,D131/(AH131+1),0)</f>
        <v>0</v>
      </c>
      <c r="AK131" s="8">
        <f>IF(גיליון3!AK131=0,0,IF(גיליון3!AK131=גיליון2!AJ131,גיליון3!AK131,0))</f>
        <v>0</v>
      </c>
      <c r="AL131" s="7">
        <f>IF(גיליון3!AK131&gt;0,IF(גיליון3!AK131=AK131,AH131+1,AH131),AH131)</f>
        <v>0</v>
      </c>
      <c r="AN131" s="11">
        <f>IF(גיליון3!AM131&gt;0,D131/(AL131+1),0)</f>
        <v>0</v>
      </c>
      <c r="AO131" s="8">
        <f>IF(גיליון3!AO131=0,0,IF(גיליון3!AO131=גיליון2!AN131,גיליון3!AO131,0))</f>
        <v>0</v>
      </c>
      <c r="AP131" s="7">
        <f>IF(גיליון3!AO131&gt;0,IF(גיליון3!AO131=AO131,AL131+1,AL131),AL131)</f>
        <v>0</v>
      </c>
      <c r="AR131" s="11">
        <f>IF(גיליון3!AQ131&gt;0,D131/(AP131+1),0)</f>
        <v>0</v>
      </c>
      <c r="AS131" s="8">
        <f>IF(גיליון3!AS131=0,0,IF(גיליון3!AS131=גיליון2!AR131,גיליון3!AS131,0))</f>
        <v>0</v>
      </c>
      <c r="AT131" s="7">
        <f>IF(גיליון3!AS131&gt;0,IF(גיליון3!AS131=AS131,AP131+1,AP131),AP131)</f>
        <v>0</v>
      </c>
    </row>
    <row r="132" spans="1:46" ht="13.5" customHeight="1" x14ac:dyDescent="0.2">
      <c r="A132" s="7">
        <f t="shared" ref="A132:B132" si="61">A32</f>
        <v>0</v>
      </c>
      <c r="B132" s="7">
        <f t="shared" si="61"/>
        <v>0</v>
      </c>
      <c r="D132" s="7">
        <f t="shared" si="32"/>
        <v>0</v>
      </c>
      <c r="F132" s="7">
        <f t="shared" si="33"/>
        <v>0</v>
      </c>
      <c r="H132" s="9">
        <f>IF(גיליון3!G132&gt;0,D132/(F132+1),0)</f>
        <v>0</v>
      </c>
      <c r="I132" s="8">
        <f>IF(גיליון3!I132=0,0,IF(גיליון3!I132=גיליון2!H132,גיליון3!I132,0))</f>
        <v>0</v>
      </c>
      <c r="J132" s="7">
        <f>IF(גיליון3!I132&gt;0,IF(גיליון3!I132=I132,F132+1,F132),F132)</f>
        <v>0</v>
      </c>
      <c r="L132" s="9">
        <f>IF(גיליון3!K132&gt;0,D132/(J132+1),0)</f>
        <v>0</v>
      </c>
      <c r="M132" s="8">
        <f>IF(גיליון3!M132=0,0,IF(גיליון3!M132=גיליון2!L132,גיליון3!M132,0))</f>
        <v>0</v>
      </c>
      <c r="N132" s="7">
        <f>IF(גיליון3!M132&gt;0,IF(גיליון3!M132=M132,J132+1,J132),J132)</f>
        <v>0</v>
      </c>
      <c r="P132" s="9">
        <f>IF(גיליון3!O132&gt;0,D132/(N132+1),0)</f>
        <v>0</v>
      </c>
      <c r="Q132" s="8">
        <f>IF(גיליון3!Q132=0,0,IF(גיליון3!Q132=גיליון2!P132,גיליון3!Q132,0))</f>
        <v>0</v>
      </c>
      <c r="R132" s="7">
        <f>IF(גיליון3!Q132&gt;0,IF(גיליון3!Q132=Q132,N132+1,N132),N132)</f>
        <v>0</v>
      </c>
      <c r="T132" s="11">
        <f>IF(גיליון3!S132&gt;0,D132/(R132+1),0)</f>
        <v>0</v>
      </c>
      <c r="U132" s="8">
        <f>IF(גיליון3!U132=0,0,IF(גיליון3!U132=גיליון2!T132,גיליון3!U132,0))</f>
        <v>0</v>
      </c>
      <c r="V132" s="7">
        <f>IF(גיליון3!U132&gt;0,IF(גיליון3!U132=U132,R132+1,R132),R132)</f>
        <v>0</v>
      </c>
      <c r="X132" s="11">
        <f>IF(גיליון3!W132&gt;0,D132/(V132+1),0)</f>
        <v>0</v>
      </c>
      <c r="Y132" s="8">
        <f>IF(גיליון3!Y132=0,0,IF(גיליון3!Y132=גיליון2!X132,גיליון3!Y132,0))</f>
        <v>0</v>
      </c>
      <c r="Z132" s="7">
        <f>IF(גיליון3!Y132&gt;0,IF(גיליון3!Y132=Y132,V132+1,V132),V132)</f>
        <v>0</v>
      </c>
      <c r="AB132" s="11">
        <f>IF(גיליון3!AA132&gt;0,D132/(Z132+1),0)</f>
        <v>0</v>
      </c>
      <c r="AC132" s="8">
        <f>IF(גיליון3!AC132=0,0,IF(גיליון3!AC132=גיליון2!AB132,גיליון3!AC132,0))</f>
        <v>0</v>
      </c>
      <c r="AD132" s="7">
        <f>IF(גיליון3!AC132&gt;0,IF(גיליון3!AC132=AC132,Z132+1,Z132),Z132)</f>
        <v>0</v>
      </c>
      <c r="AF132" s="11">
        <f>IF(גיליון3!AE132&gt;0,D132/(AD132+1),0)</f>
        <v>0</v>
      </c>
      <c r="AG132" s="8">
        <f>IF(גיליון3!AG132=0,0,IF(גיליון3!AG132=גיליון2!AF132,גיליון3!AG132,0))</f>
        <v>0</v>
      </c>
      <c r="AH132" s="7">
        <f>IF(גיליון3!AG132&gt;0,IF(גיליון3!AG132=AG132,AD132+1,AD132),AD132)</f>
        <v>0</v>
      </c>
      <c r="AJ132" s="11">
        <f>IF(גיליון3!AI132&gt;0,D132/(AH132+1),0)</f>
        <v>0</v>
      </c>
      <c r="AK132" s="8">
        <f>IF(גיליון3!AK132=0,0,IF(גיליון3!AK132=גיליון2!AJ132,גיליון3!AK132,0))</f>
        <v>0</v>
      </c>
      <c r="AL132" s="7">
        <f>IF(גיליון3!AK132&gt;0,IF(גיליון3!AK132=AK132,AH132+1,AH132),AH132)</f>
        <v>0</v>
      </c>
      <c r="AN132" s="11">
        <f>IF(גיליון3!AM132&gt;0,D132/(AL132+1),0)</f>
        <v>0</v>
      </c>
      <c r="AO132" s="8">
        <f>IF(גיליון3!AO132=0,0,IF(גיליון3!AO132=גיליון2!AN132,גיליון3!AO132,0))</f>
        <v>0</v>
      </c>
      <c r="AP132" s="7">
        <f>IF(גיליון3!AO132&gt;0,IF(גיליון3!AO132=AO132,AL132+1,AL132),AL132)</f>
        <v>0</v>
      </c>
      <c r="AR132" s="11">
        <f>IF(גיליון3!AQ132&gt;0,D132/(AP132+1),0)</f>
        <v>0</v>
      </c>
      <c r="AS132" s="8">
        <f>IF(גיליון3!AS132=0,0,IF(גיליון3!AS132=גיליון2!AR132,גיליון3!AS132,0))</f>
        <v>0</v>
      </c>
      <c r="AT132" s="7">
        <f>IF(גיליון3!AS132&gt;0,IF(גיליון3!AS132=AS132,AP132+1,AP132),AP132)</f>
        <v>0</v>
      </c>
    </row>
    <row r="133" spans="1:46" ht="13.5" customHeight="1" x14ac:dyDescent="0.2">
      <c r="A133" s="7">
        <f t="shared" ref="A133:B133" si="62">A33</f>
        <v>0</v>
      </c>
      <c r="B133" s="7">
        <f t="shared" si="62"/>
        <v>0</v>
      </c>
      <c r="D133" s="7">
        <f t="shared" si="32"/>
        <v>0</v>
      </c>
      <c r="F133" s="7">
        <f t="shared" si="33"/>
        <v>0</v>
      </c>
      <c r="H133" s="9">
        <f>IF(גיליון3!G133&gt;0,D133/(F133+1),0)</f>
        <v>0</v>
      </c>
      <c r="I133" s="8">
        <f>IF(גיליון3!I133=0,0,IF(גיליון3!I133=גיליון2!H133,גיליון3!I133,0))</f>
        <v>0</v>
      </c>
      <c r="J133" s="7">
        <f>IF(גיליון3!I133&gt;0,IF(גיליון3!I133=I133,F133+1,F133),F133)</f>
        <v>0</v>
      </c>
      <c r="L133" s="9">
        <f>IF(גיליון3!K133&gt;0,D133/(J133+1),0)</f>
        <v>0</v>
      </c>
      <c r="M133" s="8">
        <f>IF(גיליון3!M133=0,0,IF(גיליון3!M133=גיליון2!L133,גיליון3!M133,0))</f>
        <v>0</v>
      </c>
      <c r="N133" s="7">
        <f>IF(גיליון3!M133&gt;0,IF(גיליון3!M133=M133,J133+1,J133),J133)</f>
        <v>0</v>
      </c>
      <c r="P133" s="9">
        <f>IF(גיליון3!O133&gt;0,D133/(N133+1),0)</f>
        <v>0</v>
      </c>
      <c r="Q133" s="8">
        <f>IF(גיליון3!Q133=0,0,IF(גיליון3!Q133=גיליון2!P133,גיליון3!Q133,0))</f>
        <v>0</v>
      </c>
      <c r="R133" s="7">
        <f>IF(גיליון3!Q133&gt;0,IF(גיליון3!Q133=Q133,N133+1,N133),N133)</f>
        <v>0</v>
      </c>
      <c r="T133" s="11">
        <f>IF(גיליון3!S133&gt;0,D133/(R133+1),0)</f>
        <v>0</v>
      </c>
      <c r="U133" s="8">
        <f>IF(גיליון3!U133=0,0,IF(גיליון3!U133=גיליון2!T133,גיליון3!U133,0))</f>
        <v>0</v>
      </c>
      <c r="V133" s="7">
        <f>IF(גיליון3!U133&gt;0,IF(גיליון3!U133=U133,R133+1,R133),R133)</f>
        <v>0</v>
      </c>
      <c r="X133" s="11">
        <f>IF(גיליון3!W133&gt;0,D133/(V133+1),0)</f>
        <v>0</v>
      </c>
      <c r="Y133" s="8">
        <f>IF(גיליון3!Y133=0,0,IF(גיליון3!Y133=גיליון2!X133,גיליון3!Y133,0))</f>
        <v>0</v>
      </c>
      <c r="Z133" s="7">
        <f>IF(גיליון3!Y133&gt;0,IF(גיליון3!Y133=Y133,V133+1,V133),V133)</f>
        <v>0</v>
      </c>
      <c r="AB133" s="11">
        <f>IF(גיליון3!AA133&gt;0,D133/(Z133+1),0)</f>
        <v>0</v>
      </c>
      <c r="AC133" s="8">
        <f>IF(גיליון3!AC133=0,0,IF(גיליון3!AC133=גיליון2!AB133,גיליון3!AC133,0))</f>
        <v>0</v>
      </c>
      <c r="AD133" s="7">
        <f>IF(גיליון3!AC133&gt;0,IF(גיליון3!AC133=AC133,Z133+1,Z133),Z133)</f>
        <v>0</v>
      </c>
      <c r="AF133" s="11">
        <f>IF(גיליון3!AE133&gt;0,D133/(AD133+1),0)</f>
        <v>0</v>
      </c>
      <c r="AG133" s="8">
        <f>IF(גיליון3!AG133=0,0,IF(גיליון3!AG133=גיליון2!AF133,גיליון3!AG133,0))</f>
        <v>0</v>
      </c>
      <c r="AH133" s="7">
        <f>IF(גיליון3!AG133&gt;0,IF(גיליון3!AG133=AG133,AD133+1,AD133),AD133)</f>
        <v>0</v>
      </c>
      <c r="AJ133" s="11">
        <f>IF(גיליון3!AI133&gt;0,D133/(AH133+1),0)</f>
        <v>0</v>
      </c>
      <c r="AK133" s="8">
        <f>IF(גיליון3!AK133=0,0,IF(גיליון3!AK133=גיליון2!AJ133,גיליון3!AK133,0))</f>
        <v>0</v>
      </c>
      <c r="AL133" s="7">
        <f>IF(גיליון3!AK133&gt;0,IF(גיליון3!AK133=AK133,AH133+1,AH133),AH133)</f>
        <v>0</v>
      </c>
      <c r="AN133" s="11">
        <f>IF(גיליון3!AM133&gt;0,D133/(AL133+1),0)</f>
        <v>0</v>
      </c>
      <c r="AO133" s="8">
        <f>IF(גיליון3!AO133=0,0,IF(גיליון3!AO133=גיליון2!AN133,גיליון3!AO133,0))</f>
        <v>0</v>
      </c>
      <c r="AP133" s="7">
        <f>IF(גיליון3!AO133&gt;0,IF(גיליון3!AO133=AO133,AL133+1,AL133),AL133)</f>
        <v>0</v>
      </c>
      <c r="AR133" s="11">
        <f>IF(גיליון3!AQ133&gt;0,D133/(AP133+1),0)</f>
        <v>0</v>
      </c>
      <c r="AS133" s="8">
        <f>IF(גיליון3!AS133=0,0,IF(גיליון3!AS133=גיליון2!AR133,גיליון3!AS133,0))</f>
        <v>0</v>
      </c>
      <c r="AT133" s="7">
        <f>IF(גיליון3!AS133&gt;0,IF(גיליון3!AS133=AS133,AP133+1,AP133),AP133)</f>
        <v>0</v>
      </c>
    </row>
    <row r="134" spans="1:46" ht="13.5" customHeight="1" x14ac:dyDescent="0.2">
      <c r="A134" s="7">
        <f t="shared" ref="A134:B134" si="63">A34</f>
        <v>0</v>
      </c>
      <c r="B134" s="7">
        <f t="shared" si="63"/>
        <v>0</v>
      </c>
      <c r="D134" s="7">
        <f t="shared" si="32"/>
        <v>0</v>
      </c>
      <c r="F134" s="7">
        <f t="shared" si="33"/>
        <v>0</v>
      </c>
      <c r="H134" s="9">
        <f>IF(גיליון3!G134&gt;0,D134/(F134+1),0)</f>
        <v>0</v>
      </c>
      <c r="I134" s="8">
        <f>IF(גיליון3!I134=0,0,IF(גיליון3!I134=גיליון2!H134,גיליון3!I134,0))</f>
        <v>0</v>
      </c>
      <c r="J134" s="7">
        <f>IF(גיליון3!I134&gt;0,IF(גיליון3!I134=I134,F134+1,F134),F134)</f>
        <v>0</v>
      </c>
      <c r="L134" s="9">
        <f>IF(גיליון3!K134&gt;0,D134/(J134+1),0)</f>
        <v>0</v>
      </c>
      <c r="M134" s="8">
        <f>IF(גיליון3!M134=0,0,IF(גיליון3!M134=גיליון2!L134,גיליון3!M134,0))</f>
        <v>0</v>
      </c>
      <c r="N134" s="7">
        <f>IF(גיליון3!M134&gt;0,IF(גיליון3!M134=M134,J134+1,J134),J134)</f>
        <v>0</v>
      </c>
      <c r="P134" s="9">
        <f>IF(גיליון3!O134&gt;0,D134/(N134+1),0)</f>
        <v>0</v>
      </c>
      <c r="Q134" s="8">
        <f>IF(גיליון3!Q134=0,0,IF(גיליון3!Q134=גיליון2!P134,גיליון3!Q134,0))</f>
        <v>0</v>
      </c>
      <c r="R134" s="7">
        <f>IF(גיליון3!Q134&gt;0,IF(גיליון3!Q134=Q134,N134+1,N134),N134)</f>
        <v>0</v>
      </c>
      <c r="T134" s="11">
        <f>IF(גיליון3!S134&gt;0,D134/(R134+1),0)</f>
        <v>0</v>
      </c>
      <c r="U134" s="8">
        <f>IF(גיליון3!U134=0,0,IF(גיליון3!U134=גיליון2!T134,גיליון3!U134,0))</f>
        <v>0</v>
      </c>
      <c r="V134" s="7">
        <f>IF(גיליון3!U134&gt;0,IF(גיליון3!U134=U134,R134+1,R134),R134)</f>
        <v>0</v>
      </c>
      <c r="X134" s="11">
        <f>IF(גיליון3!W134&gt;0,D134/(V134+1),0)</f>
        <v>0</v>
      </c>
      <c r="Y134" s="8">
        <f>IF(גיליון3!Y134=0,0,IF(גיליון3!Y134=גיליון2!X134,גיליון3!Y134,0))</f>
        <v>0</v>
      </c>
      <c r="Z134" s="7">
        <f>IF(גיליון3!Y134&gt;0,IF(גיליון3!Y134=Y134,V134+1,V134),V134)</f>
        <v>0</v>
      </c>
      <c r="AB134" s="11">
        <f>IF(גיליון3!AA134&gt;0,D134/(Z134+1),0)</f>
        <v>0</v>
      </c>
      <c r="AC134" s="8">
        <f>IF(גיליון3!AC134=0,0,IF(גיליון3!AC134=גיליון2!AB134,גיליון3!AC134,0))</f>
        <v>0</v>
      </c>
      <c r="AD134" s="7">
        <f>IF(גיליון3!AC134&gt;0,IF(גיליון3!AC134=AC134,Z134+1,Z134),Z134)</f>
        <v>0</v>
      </c>
      <c r="AF134" s="11">
        <f>IF(גיליון3!AE134&gt;0,D134/(AD134+1),0)</f>
        <v>0</v>
      </c>
      <c r="AG134" s="8">
        <f>IF(גיליון3!AG134=0,0,IF(גיליון3!AG134=גיליון2!AF134,גיליון3!AG134,0))</f>
        <v>0</v>
      </c>
      <c r="AH134" s="7">
        <f>IF(גיליון3!AG134&gt;0,IF(גיליון3!AG134=AG134,AD134+1,AD134),AD134)</f>
        <v>0</v>
      </c>
      <c r="AJ134" s="11">
        <f>IF(גיליון3!AI134&gt;0,D134/(AH134+1),0)</f>
        <v>0</v>
      </c>
      <c r="AK134" s="8">
        <f>IF(גיליון3!AK134=0,0,IF(גיליון3!AK134=גיליון2!AJ134,גיליון3!AK134,0))</f>
        <v>0</v>
      </c>
      <c r="AL134" s="7">
        <f>IF(גיליון3!AK134&gt;0,IF(גיליון3!AK134=AK134,AH134+1,AH134),AH134)</f>
        <v>0</v>
      </c>
      <c r="AN134" s="11">
        <f>IF(גיליון3!AM134&gt;0,D134/(AL134+1),0)</f>
        <v>0</v>
      </c>
      <c r="AO134" s="8">
        <f>IF(גיליון3!AO134=0,0,IF(גיליון3!AO134=גיליון2!AN134,גיליון3!AO134,0))</f>
        <v>0</v>
      </c>
      <c r="AP134" s="7">
        <f>IF(גיליון3!AO134&gt;0,IF(גיליון3!AO134=AO134,AL134+1,AL134),AL134)</f>
        <v>0</v>
      </c>
      <c r="AR134" s="11">
        <f>IF(גיליון3!AQ134&gt;0,D134/(AP134+1),0)</f>
        <v>0</v>
      </c>
      <c r="AS134" s="8">
        <f>IF(גיליון3!AS134=0,0,IF(גיליון3!AS134=גיליון2!AR134,גיליון3!AS134,0))</f>
        <v>0</v>
      </c>
      <c r="AT134" s="7">
        <f>IF(גיליון3!AS134&gt;0,IF(גיליון3!AS134=AS134,AP134+1,AP134),AP134)</f>
        <v>0</v>
      </c>
    </row>
    <row r="135" spans="1:46" ht="13.5" customHeight="1" x14ac:dyDescent="0.2">
      <c r="A135" s="7">
        <f t="shared" ref="A135:B135" si="64">A35</f>
        <v>0</v>
      </c>
      <c r="B135" s="7">
        <f t="shared" si="64"/>
        <v>0</v>
      </c>
      <c r="D135" s="7">
        <f t="shared" si="32"/>
        <v>0</v>
      </c>
      <c r="F135" s="7">
        <f t="shared" si="33"/>
        <v>0</v>
      </c>
      <c r="H135" s="9">
        <f>IF(גיליון3!G135&gt;0,D135/(F135+1),0)</f>
        <v>0</v>
      </c>
      <c r="I135" s="8">
        <f>IF(גיליון3!I135=0,0,IF(גיליון3!I135=גיליון2!H135,גיליון3!I135,0))</f>
        <v>0</v>
      </c>
      <c r="J135" s="7">
        <f>IF(גיליון3!I135&gt;0,IF(גיליון3!I135=I135,F135+1,F135),F135)</f>
        <v>0</v>
      </c>
      <c r="L135" s="9">
        <f>IF(גיליון3!K135&gt;0,D135/(J135+1),0)</f>
        <v>0</v>
      </c>
      <c r="M135" s="8">
        <f>IF(גיליון3!M135=0,0,IF(גיליון3!M135=גיליון2!L135,גיליון3!M135,0))</f>
        <v>0</v>
      </c>
      <c r="N135" s="7">
        <f>IF(גיליון3!M135&gt;0,IF(גיליון3!M135=M135,J135+1,J135),J135)</f>
        <v>0</v>
      </c>
      <c r="P135" s="9">
        <f>IF(גיליון3!O135&gt;0,D135/(N135+1),0)</f>
        <v>0</v>
      </c>
      <c r="Q135" s="8">
        <f>IF(גיליון3!Q135=0,0,IF(גיליון3!Q135=גיליון2!P135,גיליון3!Q135,0))</f>
        <v>0</v>
      </c>
      <c r="R135" s="7">
        <f>IF(גיליון3!Q135&gt;0,IF(גיליון3!Q135=Q135,N135+1,N135),N135)</f>
        <v>0</v>
      </c>
      <c r="T135" s="11">
        <f>IF(גיליון3!S135&gt;0,D135/(R135+1),0)</f>
        <v>0</v>
      </c>
      <c r="U135" s="8">
        <f>IF(גיליון3!U135=0,0,IF(גיליון3!U135=גיליון2!T135,גיליון3!U135,0))</f>
        <v>0</v>
      </c>
      <c r="V135" s="7">
        <f>IF(גיליון3!U135&gt;0,IF(גיליון3!U135=U135,R135+1,R135),R135)</f>
        <v>0</v>
      </c>
      <c r="X135" s="11">
        <f>IF(גיליון3!W135&gt;0,D135/(V135+1),0)</f>
        <v>0</v>
      </c>
      <c r="Y135" s="8">
        <f>IF(גיליון3!Y135=0,0,IF(גיליון3!Y135=גיליון2!X135,גיליון3!Y135,0))</f>
        <v>0</v>
      </c>
      <c r="Z135" s="7">
        <f>IF(גיליון3!Y135&gt;0,IF(גיליון3!Y135=Y135,V135+1,V135),V135)</f>
        <v>0</v>
      </c>
      <c r="AB135" s="11">
        <f>IF(גיליון3!AA135&gt;0,D135/(Z135+1),0)</f>
        <v>0</v>
      </c>
      <c r="AC135" s="8">
        <f>IF(גיליון3!AC135=0,0,IF(גיליון3!AC135=גיליון2!AB135,גיליון3!AC135,0))</f>
        <v>0</v>
      </c>
      <c r="AD135" s="7">
        <f>IF(גיליון3!AC135&gt;0,IF(גיליון3!AC135=AC135,Z135+1,Z135),Z135)</f>
        <v>0</v>
      </c>
      <c r="AF135" s="11">
        <f>IF(גיליון3!AE135&gt;0,D135/(AD135+1),0)</f>
        <v>0</v>
      </c>
      <c r="AG135" s="8">
        <f>IF(גיליון3!AG135=0,0,IF(גיליון3!AG135=גיליון2!AF135,גיליון3!AG135,0))</f>
        <v>0</v>
      </c>
      <c r="AH135" s="7">
        <f>IF(גיליון3!AG135&gt;0,IF(גיליון3!AG135=AG135,AD135+1,AD135),AD135)</f>
        <v>0</v>
      </c>
      <c r="AJ135" s="11">
        <f>IF(גיליון3!AI135&gt;0,D135/(AH135+1),0)</f>
        <v>0</v>
      </c>
      <c r="AK135" s="8">
        <f>IF(גיליון3!AK135=0,0,IF(גיליון3!AK135=גיליון2!AJ135,גיליון3!AK135,0))</f>
        <v>0</v>
      </c>
      <c r="AL135" s="7">
        <f>IF(גיליון3!AK135&gt;0,IF(גיליון3!AK135=AK135,AH135+1,AH135),AH135)</f>
        <v>0</v>
      </c>
      <c r="AN135" s="11">
        <f>IF(גיליון3!AM135&gt;0,D135/(AL135+1),0)</f>
        <v>0</v>
      </c>
      <c r="AO135" s="8">
        <f>IF(גיליון3!AO135=0,0,IF(גיליון3!AO135=גיליון2!AN135,גיליון3!AO135,0))</f>
        <v>0</v>
      </c>
      <c r="AP135" s="7">
        <f>IF(גיליון3!AO135&gt;0,IF(גיליון3!AO135=AO135,AL135+1,AL135),AL135)</f>
        <v>0</v>
      </c>
      <c r="AR135" s="11">
        <f>IF(גיליון3!AQ135&gt;0,D135/(AP135+1),0)</f>
        <v>0</v>
      </c>
      <c r="AS135" s="8">
        <f>IF(גיליון3!AS135=0,0,IF(גיליון3!AS135=גיליון2!AR135,גיליון3!AS135,0))</f>
        <v>0</v>
      </c>
      <c r="AT135" s="7">
        <f>IF(גיליון3!AS135&gt;0,IF(גיליון3!AS135=AS135,AP135+1,AP135),AP135)</f>
        <v>0</v>
      </c>
    </row>
    <row r="136" spans="1:46" ht="13.5" customHeight="1" x14ac:dyDescent="0.2">
      <c r="A136" s="7">
        <f t="shared" ref="A136:B136" si="65">A36</f>
        <v>0</v>
      </c>
      <c r="B136" s="7">
        <f t="shared" si="65"/>
        <v>0</v>
      </c>
      <c r="D136" s="7">
        <f t="shared" si="32"/>
        <v>0</v>
      </c>
      <c r="F136" s="7">
        <f t="shared" si="33"/>
        <v>0</v>
      </c>
      <c r="H136" s="9">
        <f>IF(גיליון3!G136&gt;0,D136/(F136+1),0)</f>
        <v>0</v>
      </c>
      <c r="I136" s="8">
        <f>IF(גיליון3!I136=0,0,IF(גיליון3!I136=גיליון2!H136,גיליון3!I136,0))</f>
        <v>0</v>
      </c>
      <c r="J136" s="7">
        <f>IF(גיליון3!I136&gt;0,IF(גיליון3!I136=I136,F136+1,F136),F136)</f>
        <v>0</v>
      </c>
      <c r="L136" s="9">
        <f>IF(גיליון3!K136&gt;0,D136/(J136+1),0)</f>
        <v>0</v>
      </c>
      <c r="M136" s="8">
        <f>IF(גיליון3!M136=0,0,IF(גיליון3!M136=גיליון2!L136,גיליון3!M136,0))</f>
        <v>0</v>
      </c>
      <c r="N136" s="7">
        <f>IF(גיליון3!M136&gt;0,IF(גיליון3!M136=M136,J136+1,J136),J136)</f>
        <v>0</v>
      </c>
      <c r="P136" s="9">
        <f>IF(גיליון3!O136&gt;0,D136/(N136+1),0)</f>
        <v>0</v>
      </c>
      <c r="Q136" s="8">
        <f>IF(גיליון3!Q136=0,0,IF(גיליון3!Q136=גיליון2!P136,גיליון3!Q136,0))</f>
        <v>0</v>
      </c>
      <c r="R136" s="7">
        <f>IF(גיליון3!Q136&gt;0,IF(גיליון3!Q136=Q136,N136+1,N136),N136)</f>
        <v>0</v>
      </c>
      <c r="T136" s="11">
        <f>IF(גיליון3!S136&gt;0,D136/(R136+1),0)</f>
        <v>0</v>
      </c>
      <c r="U136" s="8">
        <f>IF(גיליון3!U136=0,0,IF(גיליון3!U136=גיליון2!T136,גיליון3!U136,0))</f>
        <v>0</v>
      </c>
      <c r="V136" s="7">
        <f>IF(גיליון3!U136&gt;0,IF(גיליון3!U136=U136,R136+1,R136),R136)</f>
        <v>0</v>
      </c>
      <c r="X136" s="11">
        <f>IF(גיליון3!W136&gt;0,D136/(V136+1),0)</f>
        <v>0</v>
      </c>
      <c r="Y136" s="8">
        <f>IF(גיליון3!Y136=0,0,IF(גיליון3!Y136=גיליון2!X136,גיליון3!Y136,0))</f>
        <v>0</v>
      </c>
      <c r="Z136" s="7">
        <f>IF(גיליון3!Y136&gt;0,IF(גיליון3!Y136=Y136,V136+1,V136),V136)</f>
        <v>0</v>
      </c>
      <c r="AB136" s="11">
        <f>IF(גיליון3!AA136&gt;0,D136/(Z136+1),0)</f>
        <v>0</v>
      </c>
      <c r="AC136" s="8">
        <f>IF(גיליון3!AC136=0,0,IF(גיליון3!AC136=גיליון2!AB136,גיליון3!AC136,0))</f>
        <v>0</v>
      </c>
      <c r="AD136" s="7">
        <f>IF(גיליון3!AC136&gt;0,IF(גיליון3!AC136=AC136,Z136+1,Z136),Z136)</f>
        <v>0</v>
      </c>
      <c r="AF136" s="11">
        <f>IF(גיליון3!AE136&gt;0,D136/(AD136+1),0)</f>
        <v>0</v>
      </c>
      <c r="AG136" s="8">
        <f>IF(גיליון3!AG136=0,0,IF(גיליון3!AG136=גיליון2!AF136,גיליון3!AG136,0))</f>
        <v>0</v>
      </c>
      <c r="AH136" s="7">
        <f>IF(גיליון3!AG136&gt;0,IF(גיליון3!AG136=AG136,AD136+1,AD136),AD136)</f>
        <v>0</v>
      </c>
      <c r="AJ136" s="11">
        <f>IF(גיליון3!AI136&gt;0,D136/(AH136+1),0)</f>
        <v>0</v>
      </c>
      <c r="AK136" s="8">
        <f>IF(גיליון3!AK136=0,0,IF(גיליון3!AK136=גיליון2!AJ136,גיליון3!AK136,0))</f>
        <v>0</v>
      </c>
      <c r="AL136" s="7">
        <f>IF(גיליון3!AK136&gt;0,IF(גיליון3!AK136=AK136,AH136+1,AH136),AH136)</f>
        <v>0</v>
      </c>
      <c r="AN136" s="11">
        <f>IF(גיליון3!AM136&gt;0,D136/(AL136+1),0)</f>
        <v>0</v>
      </c>
      <c r="AO136" s="8">
        <f>IF(גיליון3!AO136=0,0,IF(גיליון3!AO136=גיליון2!AN136,גיליון3!AO136,0))</f>
        <v>0</v>
      </c>
      <c r="AP136" s="7">
        <f>IF(גיליון3!AO136&gt;0,IF(גיליון3!AO136=AO136,AL136+1,AL136),AL136)</f>
        <v>0</v>
      </c>
      <c r="AR136" s="11">
        <f>IF(גיליון3!AQ136&gt;0,D136/(AP136+1),0)</f>
        <v>0</v>
      </c>
      <c r="AS136" s="8">
        <f>IF(גיליון3!AS136=0,0,IF(גיליון3!AS136=גיליון2!AR136,גיליון3!AS136,0))</f>
        <v>0</v>
      </c>
      <c r="AT136" s="7">
        <f>IF(גיליון3!AS136&gt;0,IF(גיליון3!AS136=AS136,AP136+1,AP136),AP136)</f>
        <v>0</v>
      </c>
    </row>
    <row r="137" spans="1:46" ht="13.5" customHeight="1" x14ac:dyDescent="0.2">
      <c r="A137" s="7">
        <f t="shared" ref="A137:B137" si="66">A37</f>
        <v>0</v>
      </c>
      <c r="B137" s="7">
        <f t="shared" si="66"/>
        <v>0</v>
      </c>
      <c r="D137" s="7">
        <f t="shared" si="32"/>
        <v>0</v>
      </c>
      <c r="F137" s="7">
        <f t="shared" si="33"/>
        <v>0</v>
      </c>
      <c r="H137" s="9">
        <f>IF(גיליון3!G137&gt;0,D137/(F137+1),0)</f>
        <v>0</v>
      </c>
      <c r="I137" s="8">
        <f>IF(גיליון3!I137=0,0,IF(גיליון3!I137=גיליון2!H137,גיליון3!I137,0))</f>
        <v>0</v>
      </c>
      <c r="J137" s="7">
        <f>IF(גיליון3!I137&gt;0,IF(גיליון3!I137=I137,F137+1,F137),F137)</f>
        <v>0</v>
      </c>
      <c r="L137" s="9">
        <f>IF(גיליון3!K137&gt;0,D137/(J137+1),0)</f>
        <v>0</v>
      </c>
      <c r="M137" s="8">
        <f>IF(גיליון3!M137=0,0,IF(גיליון3!M137=גיליון2!L137,גיליון3!M137,0))</f>
        <v>0</v>
      </c>
      <c r="N137" s="7">
        <f>IF(גיליון3!M137&gt;0,IF(גיליון3!M137=M137,J137+1,J137),J137)</f>
        <v>0</v>
      </c>
      <c r="P137" s="9">
        <f>IF(גיליון3!O137&gt;0,D137/(N137+1),0)</f>
        <v>0</v>
      </c>
      <c r="Q137" s="8">
        <f>IF(גיליון3!Q137=0,0,IF(גיליון3!Q137=גיליון2!P137,גיליון3!Q137,0))</f>
        <v>0</v>
      </c>
      <c r="R137" s="7">
        <f>IF(גיליון3!Q137&gt;0,IF(גיליון3!Q137=Q137,N137+1,N137),N137)</f>
        <v>0</v>
      </c>
      <c r="T137" s="11">
        <f>IF(גיליון3!S137&gt;0,D137/(R137+1),0)</f>
        <v>0</v>
      </c>
      <c r="U137" s="8">
        <f>IF(גיליון3!U137=0,0,IF(גיליון3!U137=גיליון2!T137,גיליון3!U137,0))</f>
        <v>0</v>
      </c>
      <c r="V137" s="7">
        <f>IF(גיליון3!U137&gt;0,IF(גיליון3!U137=U137,R137+1,R137),R137)</f>
        <v>0</v>
      </c>
      <c r="X137" s="11">
        <f>IF(גיליון3!W137&gt;0,D137/(V137+1),0)</f>
        <v>0</v>
      </c>
      <c r="Y137" s="8">
        <f>IF(גיליון3!Y137=0,0,IF(גיליון3!Y137=גיליון2!X137,גיליון3!Y137,0))</f>
        <v>0</v>
      </c>
      <c r="Z137" s="7">
        <f>IF(גיליון3!Y137&gt;0,IF(גיליון3!Y137=Y137,V137+1,V137),V137)</f>
        <v>0</v>
      </c>
      <c r="AB137" s="11">
        <f>IF(גיליון3!AA137&gt;0,D137/(Z137+1),0)</f>
        <v>0</v>
      </c>
      <c r="AC137" s="8">
        <f>IF(גיליון3!AC137=0,0,IF(גיליון3!AC137=גיליון2!AB137,גיליון3!AC137,0))</f>
        <v>0</v>
      </c>
      <c r="AD137" s="7">
        <f>IF(גיליון3!AC137&gt;0,IF(גיליון3!AC137=AC137,Z137+1,Z137),Z137)</f>
        <v>0</v>
      </c>
      <c r="AF137" s="11">
        <f>IF(גיליון3!AE137&gt;0,D137/(AD137+1),0)</f>
        <v>0</v>
      </c>
      <c r="AG137" s="8">
        <f>IF(גיליון3!AG137=0,0,IF(גיליון3!AG137=גיליון2!AF137,גיליון3!AG137,0))</f>
        <v>0</v>
      </c>
      <c r="AH137" s="7">
        <f>IF(גיליון3!AG137&gt;0,IF(גיליון3!AG137=AG137,AD137+1,AD137),AD137)</f>
        <v>0</v>
      </c>
      <c r="AJ137" s="11">
        <f>IF(גיליון3!AI137&gt;0,D137/(AH137+1),0)</f>
        <v>0</v>
      </c>
      <c r="AK137" s="8">
        <f>IF(גיליון3!AK137=0,0,IF(גיליון3!AK137=גיליון2!AJ137,גיליון3!AK137,0))</f>
        <v>0</v>
      </c>
      <c r="AL137" s="7">
        <f>IF(גיליון3!AK137&gt;0,IF(גיליון3!AK137=AK137,AH137+1,AH137),AH137)</f>
        <v>0</v>
      </c>
      <c r="AN137" s="11">
        <f>IF(גיליון3!AM137&gt;0,D137/(AL137+1),0)</f>
        <v>0</v>
      </c>
      <c r="AO137" s="8">
        <f>IF(גיליון3!AO137=0,0,IF(גיליון3!AO137=גיליון2!AN137,גיליון3!AO137,0))</f>
        <v>0</v>
      </c>
      <c r="AP137" s="7">
        <f>IF(גיליון3!AO137&gt;0,IF(גיליון3!AO137=AO137,AL137+1,AL137),AL137)</f>
        <v>0</v>
      </c>
      <c r="AR137" s="11">
        <f>IF(גיליון3!AQ137&gt;0,D137/(AP137+1),0)</f>
        <v>0</v>
      </c>
      <c r="AS137" s="8">
        <f>IF(גיליון3!AS137=0,0,IF(גיליון3!AS137=גיליון2!AR137,גיליון3!AS137,0))</f>
        <v>0</v>
      </c>
      <c r="AT137" s="7">
        <f>IF(גיליון3!AS137&gt;0,IF(גיליון3!AS137=AS137,AP137+1,AP137),AP137)</f>
        <v>0</v>
      </c>
    </row>
    <row r="138" spans="1:46" ht="13.5" customHeight="1" x14ac:dyDescent="0.2">
      <c r="A138" s="7">
        <f t="shared" ref="A138:B138" si="67">A38</f>
        <v>0</v>
      </c>
      <c r="B138" s="7">
        <f t="shared" si="67"/>
        <v>0</v>
      </c>
      <c r="D138" s="7">
        <f t="shared" si="32"/>
        <v>0</v>
      </c>
      <c r="F138" s="7">
        <f t="shared" si="33"/>
        <v>0</v>
      </c>
      <c r="H138" s="9">
        <f>IF(גיליון3!G138&gt;0,D138/(F138+1),0)</f>
        <v>0</v>
      </c>
      <c r="I138" s="8">
        <f>IF(גיליון3!I138=0,0,IF(גיליון3!I138=גיליון2!H138,גיליון3!I138,0))</f>
        <v>0</v>
      </c>
      <c r="J138" s="7">
        <f>IF(גיליון3!I138&gt;0,IF(גיליון3!I138=I138,F138+1,F138),F138)</f>
        <v>0</v>
      </c>
      <c r="L138" s="9">
        <f>IF(גיליון3!K138&gt;0,D138/(J138+1),0)</f>
        <v>0</v>
      </c>
      <c r="M138" s="8">
        <f>IF(גיליון3!M138=0,0,IF(גיליון3!M138=גיליון2!L138,גיליון3!M138,0))</f>
        <v>0</v>
      </c>
      <c r="N138" s="7">
        <f>IF(גיליון3!M138&gt;0,IF(גיליון3!M138=M138,J138+1,J138),J138)</f>
        <v>0</v>
      </c>
      <c r="P138" s="9">
        <f>IF(גיליון3!O138&gt;0,D138/(N138+1),0)</f>
        <v>0</v>
      </c>
      <c r="Q138" s="8">
        <f>IF(גיליון3!Q138=0,0,IF(גיליון3!Q138=גיליון2!P138,גיליון3!Q138,0))</f>
        <v>0</v>
      </c>
      <c r="R138" s="7">
        <f>IF(גיליון3!Q138&gt;0,IF(גיליון3!Q138=Q138,N138+1,N138),N138)</f>
        <v>0</v>
      </c>
      <c r="T138" s="11">
        <f>IF(גיליון3!S138&gt;0,D138/(R138+1),0)</f>
        <v>0</v>
      </c>
      <c r="U138" s="8">
        <f>IF(גיליון3!U138=0,0,IF(גיליון3!U138=גיליון2!T138,גיליון3!U138,0))</f>
        <v>0</v>
      </c>
      <c r="V138" s="7">
        <f>IF(גיליון3!U138&gt;0,IF(גיליון3!U138=U138,R138+1,R138),R138)</f>
        <v>0</v>
      </c>
      <c r="X138" s="11">
        <f>IF(גיליון3!W138&gt;0,D138/(V138+1),0)</f>
        <v>0</v>
      </c>
      <c r="Y138" s="8">
        <f>IF(גיליון3!Y138=0,0,IF(גיליון3!Y138=גיליון2!X138,גיליון3!Y138,0))</f>
        <v>0</v>
      </c>
      <c r="Z138" s="7">
        <f>IF(גיליון3!Y138&gt;0,IF(גיליון3!Y138=Y138,V138+1,V138),V138)</f>
        <v>0</v>
      </c>
      <c r="AB138" s="11">
        <f>IF(גיליון3!AA138&gt;0,D138/(Z138+1),0)</f>
        <v>0</v>
      </c>
      <c r="AC138" s="8">
        <f>IF(גיליון3!AC138=0,0,IF(גיליון3!AC138=גיליון2!AB138,גיליון3!AC138,0))</f>
        <v>0</v>
      </c>
      <c r="AD138" s="7">
        <f>IF(גיליון3!AC138&gt;0,IF(גיליון3!AC138=AC138,Z138+1,Z138),Z138)</f>
        <v>0</v>
      </c>
      <c r="AF138" s="11">
        <f>IF(גיליון3!AE138&gt;0,D138/(AD138+1),0)</f>
        <v>0</v>
      </c>
      <c r="AG138" s="8">
        <f>IF(גיליון3!AG138=0,0,IF(גיליון3!AG138=גיליון2!AF138,גיליון3!AG138,0))</f>
        <v>0</v>
      </c>
      <c r="AH138" s="7">
        <f>IF(גיליון3!AG138&gt;0,IF(גיליון3!AG138=AG138,AD138+1,AD138),AD138)</f>
        <v>0</v>
      </c>
      <c r="AJ138" s="11">
        <f>IF(גיליון3!AI138&gt;0,D138/(AH138+1),0)</f>
        <v>0</v>
      </c>
      <c r="AK138" s="8">
        <f>IF(גיליון3!AK138=0,0,IF(גיליון3!AK138=גיליון2!AJ138,גיליון3!AK138,0))</f>
        <v>0</v>
      </c>
      <c r="AL138" s="7">
        <f>IF(גיליון3!AK138&gt;0,IF(גיליון3!AK138=AK138,AH138+1,AH138),AH138)</f>
        <v>0</v>
      </c>
      <c r="AN138" s="11">
        <f>IF(גיליון3!AM138&gt;0,D138/(AL138+1),0)</f>
        <v>0</v>
      </c>
      <c r="AO138" s="8">
        <f>IF(גיליון3!AO138=0,0,IF(גיליון3!AO138=גיליון2!AN138,גיליון3!AO138,0))</f>
        <v>0</v>
      </c>
      <c r="AP138" s="7">
        <f>IF(גיליון3!AO138&gt;0,IF(גיליון3!AO138=AO138,AL138+1,AL138),AL138)</f>
        <v>0</v>
      </c>
      <c r="AR138" s="11">
        <f>IF(גיליון3!AQ138&gt;0,D138/(AP138+1),0)</f>
        <v>0</v>
      </c>
      <c r="AS138" s="8">
        <f>IF(גיליון3!AS138=0,0,IF(גיליון3!AS138=גיליון2!AR138,גיליון3!AS138,0))</f>
        <v>0</v>
      </c>
      <c r="AT138" s="7">
        <f>IF(גיליון3!AS138&gt;0,IF(גיליון3!AS138=AS138,AP138+1,AP138),AP138)</f>
        <v>0</v>
      </c>
    </row>
    <row r="139" spans="1:46" ht="13.5" customHeight="1" x14ac:dyDescent="0.2">
      <c r="A139" s="7">
        <f t="shared" ref="A139:B139" si="68">A39</f>
        <v>0</v>
      </c>
      <c r="B139" s="7">
        <f t="shared" si="68"/>
        <v>0</v>
      </c>
      <c r="D139" s="7">
        <f t="shared" si="32"/>
        <v>0</v>
      </c>
      <c r="F139" s="7">
        <f t="shared" si="33"/>
        <v>0</v>
      </c>
      <c r="H139" s="9">
        <f>IF(גיליון3!G139&gt;0,D139/(F139+1),0)</f>
        <v>0</v>
      </c>
      <c r="I139" s="8">
        <f>IF(גיליון3!I139=0,0,IF(גיליון3!I139=גיליון2!H139,גיליון3!I139,0))</f>
        <v>0</v>
      </c>
      <c r="J139" s="7">
        <f>IF(גיליון3!I139&gt;0,IF(גיליון3!I139=I139,F139+1,F139),F139)</f>
        <v>0</v>
      </c>
      <c r="L139" s="9">
        <f>IF(גיליון3!K139&gt;0,D139/(J139+1),0)</f>
        <v>0</v>
      </c>
      <c r="M139" s="8">
        <f>IF(גיליון3!M139=0,0,IF(גיליון3!M139=גיליון2!L139,גיליון3!M139,0))</f>
        <v>0</v>
      </c>
      <c r="N139" s="7">
        <f>IF(גיליון3!M139&gt;0,IF(גיליון3!M139=M139,J139+1,J139),J139)</f>
        <v>0</v>
      </c>
      <c r="P139" s="9">
        <f>IF(גיליון3!O139&gt;0,D139/(N139+1),0)</f>
        <v>0</v>
      </c>
      <c r="Q139" s="8">
        <f>IF(גיליון3!Q139=0,0,IF(גיליון3!Q139=גיליון2!P139,גיליון3!Q139,0))</f>
        <v>0</v>
      </c>
      <c r="R139" s="7">
        <f>IF(גיליון3!Q139&gt;0,IF(גיליון3!Q139=Q139,N139+1,N139),N139)</f>
        <v>0</v>
      </c>
      <c r="T139" s="11">
        <f>IF(גיליון3!S139&gt;0,D139/(R139+1),0)</f>
        <v>0</v>
      </c>
      <c r="U139" s="8">
        <f>IF(גיליון3!U139=0,0,IF(גיליון3!U139=גיליון2!T139,גיליון3!U139,0))</f>
        <v>0</v>
      </c>
      <c r="V139" s="7">
        <f>IF(גיליון3!U139&gt;0,IF(גיליון3!U139=U139,R139+1,R139),R139)</f>
        <v>0</v>
      </c>
      <c r="X139" s="11">
        <f>IF(גיליון3!W139&gt;0,D139/(V139+1),0)</f>
        <v>0</v>
      </c>
      <c r="Y139" s="8">
        <f>IF(גיליון3!Y139=0,0,IF(גיליון3!Y139=גיליון2!X139,גיליון3!Y139,0))</f>
        <v>0</v>
      </c>
      <c r="Z139" s="7">
        <f>IF(גיליון3!Y139&gt;0,IF(גיליון3!Y139=Y139,V139+1,V139),V139)</f>
        <v>0</v>
      </c>
      <c r="AB139" s="11">
        <f>IF(גיליון3!AA139&gt;0,D139/(Z139+1),0)</f>
        <v>0</v>
      </c>
      <c r="AC139" s="8">
        <f>IF(גיליון3!AC139=0,0,IF(גיליון3!AC139=גיליון2!AB139,גיליון3!AC139,0))</f>
        <v>0</v>
      </c>
      <c r="AD139" s="7">
        <f>IF(גיליון3!AC139&gt;0,IF(גיליון3!AC139=AC139,Z139+1,Z139),Z139)</f>
        <v>0</v>
      </c>
      <c r="AF139" s="11">
        <f>IF(גיליון3!AE139&gt;0,D139/(AD139+1),0)</f>
        <v>0</v>
      </c>
      <c r="AG139" s="8">
        <f>IF(גיליון3!AG139=0,0,IF(גיליון3!AG139=גיליון2!AF139,גיליון3!AG139,0))</f>
        <v>0</v>
      </c>
      <c r="AH139" s="7">
        <f>IF(גיליון3!AG139&gt;0,IF(גיליון3!AG139=AG139,AD139+1,AD139),AD139)</f>
        <v>0</v>
      </c>
      <c r="AJ139" s="11">
        <f>IF(גיליון3!AI139&gt;0,D139/(AH139+1),0)</f>
        <v>0</v>
      </c>
      <c r="AK139" s="8">
        <f>IF(גיליון3!AK139=0,0,IF(גיליון3!AK139=גיליון2!AJ139,גיליון3!AK139,0))</f>
        <v>0</v>
      </c>
      <c r="AL139" s="7">
        <f>IF(גיליון3!AK139&gt;0,IF(גיליון3!AK139=AK139,AH139+1,AH139),AH139)</f>
        <v>0</v>
      </c>
      <c r="AN139" s="11">
        <f>IF(גיליון3!AM139&gt;0,D139/(AL139+1),0)</f>
        <v>0</v>
      </c>
      <c r="AO139" s="8">
        <f>IF(גיליון3!AO139=0,0,IF(גיליון3!AO139=גיליון2!AN139,גיליון3!AO139,0))</f>
        <v>0</v>
      </c>
      <c r="AP139" s="7">
        <f>IF(גיליון3!AO139&gt;0,IF(גיליון3!AO139=AO139,AL139+1,AL139),AL139)</f>
        <v>0</v>
      </c>
      <c r="AR139" s="11">
        <f>IF(גיליון3!AQ139&gt;0,D139/(AP139+1),0)</f>
        <v>0</v>
      </c>
      <c r="AS139" s="8">
        <f>IF(גיליון3!AS139=0,0,IF(גיליון3!AS139=גיליון2!AR139,גיליון3!AS139,0))</f>
        <v>0</v>
      </c>
      <c r="AT139" s="7">
        <f>IF(גיליון3!AS139&gt;0,IF(גיליון3!AS139=AS139,AP139+1,AP139),AP139)</f>
        <v>0</v>
      </c>
    </row>
    <row r="140" spans="1:46" ht="13.5" customHeight="1" x14ac:dyDescent="0.2">
      <c r="A140" s="7" t="str">
        <f t="shared" ref="A140:B140" si="69">A40</f>
        <v>סה"כ</v>
      </c>
      <c r="B140" s="7">
        <f t="shared" si="69"/>
        <v>4192654</v>
      </c>
      <c r="D140" s="7">
        <f t="shared" si="32"/>
        <v>4017890</v>
      </c>
      <c r="F140" s="7">
        <f>SUM(F102:F139)</f>
        <v>116</v>
      </c>
      <c r="J140" s="7">
        <f>SUM(J102:J139)</f>
        <v>117</v>
      </c>
      <c r="N140" s="7">
        <f>SUM(N102:N139)</f>
        <v>118</v>
      </c>
      <c r="R140" s="7">
        <f>SUM(R102:R139)</f>
        <v>119</v>
      </c>
      <c r="V140" s="7">
        <f>SUM(V102:V139)</f>
        <v>120</v>
      </c>
      <c r="Z140" s="7">
        <f>SUM(Z102:Z139)</f>
        <v>120</v>
      </c>
      <c r="AD140" s="7">
        <f>SUM(AD102:AD139)</f>
        <v>120</v>
      </c>
      <c r="AH140" s="7">
        <f>SUM(AH102:AH139)</f>
        <v>120</v>
      </c>
      <c r="AL140" s="7">
        <f>SUM(AL102:AL139)</f>
        <v>120</v>
      </c>
      <c r="AP140" s="7">
        <f>SUM(AP102:AP139)</f>
        <v>120</v>
      </c>
      <c r="AT140" s="7">
        <f>SUM(AT102:AT139)</f>
        <v>120</v>
      </c>
    </row>
  </sheetData>
  <conditionalFormatting sqref="I102:I139">
    <cfRule type="cellIs" dxfId="50" priority="1" operator="greaterThan">
      <formula>0</formula>
    </cfRule>
  </conditionalFormatting>
  <conditionalFormatting sqref="K41:K50">
    <cfRule type="cellIs" dxfId="49" priority="2" operator="greaterThan">
      <formula>0</formula>
    </cfRule>
  </conditionalFormatting>
  <conditionalFormatting sqref="K53:K59">
    <cfRule type="cellIs" dxfId="48" priority="3" operator="greaterThan">
      <formula>0</formula>
    </cfRule>
  </conditionalFormatting>
  <conditionalFormatting sqref="L2:L40">
    <cfRule type="cellIs" dxfId="47" priority="4" operator="greaterThan">
      <formula>0</formula>
    </cfRule>
  </conditionalFormatting>
  <conditionalFormatting sqref="M102:M139">
    <cfRule type="cellIs" dxfId="46" priority="5" operator="greaterThan">
      <formula>0</formula>
    </cfRule>
  </conditionalFormatting>
  <conditionalFormatting sqref="O41:O50">
    <cfRule type="cellIs" dxfId="45" priority="6" operator="greaterThan">
      <formula>0</formula>
    </cfRule>
  </conditionalFormatting>
  <conditionalFormatting sqref="O53:O59">
    <cfRule type="cellIs" dxfId="44" priority="7" operator="greaterThan">
      <formula>0</formula>
    </cfRule>
  </conditionalFormatting>
  <conditionalFormatting sqref="P2:P39">
    <cfRule type="cellIs" dxfId="43" priority="8" operator="greaterThan">
      <formula>0</formula>
    </cfRule>
  </conditionalFormatting>
  <conditionalFormatting sqref="Q102:Q139">
    <cfRule type="cellIs" dxfId="42" priority="9" operator="greaterThan">
      <formula>0</formula>
    </cfRule>
  </conditionalFormatting>
  <conditionalFormatting sqref="S41:S50">
    <cfRule type="cellIs" dxfId="41" priority="10" operator="greaterThan">
      <formula>0</formula>
    </cfRule>
  </conditionalFormatting>
  <conditionalFormatting sqref="S53:S59">
    <cfRule type="cellIs" dxfId="40" priority="11" operator="greaterThan">
      <formula>0</formula>
    </cfRule>
  </conditionalFormatting>
  <conditionalFormatting sqref="T2:T39">
    <cfRule type="cellIs" dxfId="39" priority="12" operator="greaterThan">
      <formula>0</formula>
    </cfRule>
  </conditionalFormatting>
  <conditionalFormatting sqref="U102:U139">
    <cfRule type="cellIs" dxfId="38" priority="13" operator="greaterThan">
      <formula>0</formula>
    </cfRule>
  </conditionalFormatting>
  <conditionalFormatting sqref="W41:W50">
    <cfRule type="cellIs" dxfId="37" priority="14" operator="greaterThan">
      <formula>0</formula>
    </cfRule>
  </conditionalFormatting>
  <conditionalFormatting sqref="W53:W59">
    <cfRule type="cellIs" dxfId="36" priority="15" operator="greaterThan">
      <formula>0</formula>
    </cfRule>
  </conditionalFormatting>
  <conditionalFormatting sqref="X2:X39">
    <cfRule type="cellIs" dxfId="35" priority="16" operator="greaterThan">
      <formula>0</formula>
    </cfRule>
  </conditionalFormatting>
  <conditionalFormatting sqref="Y102:Y139">
    <cfRule type="cellIs" dxfId="34" priority="17" operator="greaterThan">
      <formula>0</formula>
    </cfRule>
  </conditionalFormatting>
  <conditionalFormatting sqref="AA41:AA50">
    <cfRule type="cellIs" dxfId="33" priority="18" operator="greaterThan">
      <formula>0</formula>
    </cfRule>
  </conditionalFormatting>
  <conditionalFormatting sqref="AA53:AA59">
    <cfRule type="cellIs" dxfId="32" priority="19" operator="greaterThan">
      <formula>0</formula>
    </cfRule>
  </conditionalFormatting>
  <conditionalFormatting sqref="AB2:AB39">
    <cfRule type="cellIs" dxfId="31" priority="20" operator="greaterThan">
      <formula>0</formula>
    </cfRule>
  </conditionalFormatting>
  <conditionalFormatting sqref="AC102:AC139">
    <cfRule type="cellIs" dxfId="30" priority="21" operator="greaterThan">
      <formula>0</formula>
    </cfRule>
  </conditionalFormatting>
  <conditionalFormatting sqref="AE41:AE50">
    <cfRule type="cellIs" dxfId="29" priority="22" operator="greaterThan">
      <formula>0</formula>
    </cfRule>
  </conditionalFormatting>
  <conditionalFormatting sqref="AE53:AE59">
    <cfRule type="cellIs" dxfId="28" priority="23" operator="greaterThan">
      <formula>0</formula>
    </cfRule>
  </conditionalFormatting>
  <conditionalFormatting sqref="AF2:AF39">
    <cfRule type="cellIs" dxfId="27" priority="24" operator="greaterThan">
      <formula>0</formula>
    </cfRule>
  </conditionalFormatting>
  <conditionalFormatting sqref="AG102:AG139">
    <cfRule type="cellIs" dxfId="26" priority="25" operator="greaterThan">
      <formula>0</formula>
    </cfRule>
  </conditionalFormatting>
  <conditionalFormatting sqref="AI41:AI50">
    <cfRule type="cellIs" dxfId="25" priority="26" operator="greaterThan">
      <formula>0</formula>
    </cfRule>
  </conditionalFormatting>
  <conditionalFormatting sqref="AI53:AI59">
    <cfRule type="cellIs" dxfId="24" priority="27" operator="greaterThan">
      <formula>0</formula>
    </cfRule>
  </conditionalFormatting>
  <conditionalFormatting sqref="AJ2:AJ39">
    <cfRule type="cellIs" dxfId="23" priority="28" operator="greaterThan">
      <formula>0</formula>
    </cfRule>
  </conditionalFormatting>
  <conditionalFormatting sqref="AK102:AK139">
    <cfRule type="cellIs" dxfId="22" priority="29" operator="greaterThan">
      <formula>0</formula>
    </cfRule>
  </conditionalFormatting>
  <conditionalFormatting sqref="AM41:AM50">
    <cfRule type="cellIs" dxfId="21" priority="30" operator="greaterThan">
      <formula>0</formula>
    </cfRule>
  </conditionalFormatting>
  <conditionalFormatting sqref="AM53:AM59">
    <cfRule type="cellIs" dxfId="20" priority="31" operator="greaterThan">
      <formula>0</formula>
    </cfRule>
  </conditionalFormatting>
  <conditionalFormatting sqref="AN2:AN39">
    <cfRule type="cellIs" dxfId="19" priority="32" operator="greaterThan">
      <formula>0</formula>
    </cfRule>
  </conditionalFormatting>
  <conditionalFormatting sqref="AO102:AO139">
    <cfRule type="cellIs" dxfId="18" priority="33" operator="greaterThan">
      <formula>0</formula>
    </cfRule>
  </conditionalFormatting>
  <conditionalFormatting sqref="AQ41:AQ50">
    <cfRule type="cellIs" dxfId="17" priority="34" operator="greaterThan">
      <formula>0</formula>
    </cfRule>
  </conditionalFormatting>
  <conditionalFormatting sqref="AQ53:AQ59">
    <cfRule type="cellIs" dxfId="16" priority="35" operator="greaterThan">
      <formula>0</formula>
    </cfRule>
  </conditionalFormatting>
  <conditionalFormatting sqref="AR2:AR39">
    <cfRule type="cellIs" dxfId="15" priority="36" operator="greaterThan">
      <formula>0</formula>
    </cfRule>
  </conditionalFormatting>
  <conditionalFormatting sqref="AS102:AS139">
    <cfRule type="cellIs" dxfId="14" priority="37" operator="greaterThan">
      <formula>0</formula>
    </cfRule>
  </conditionalFormatting>
  <conditionalFormatting sqref="AU41:AU51">
    <cfRule type="cellIs" dxfId="13" priority="38" operator="greaterThan">
      <formula>0</formula>
    </cfRule>
  </conditionalFormatting>
  <conditionalFormatting sqref="AU53:AU59">
    <cfRule type="cellIs" dxfId="12" priority="39" operator="greaterThan">
      <formula>0</formula>
    </cfRule>
  </conditionalFormatting>
  <conditionalFormatting sqref="AV2:AV39">
    <cfRule type="cellIs" dxfId="11" priority="40" operator="greaterThan">
      <formula>0</formula>
    </cfRule>
  </conditionalFormatting>
  <conditionalFormatting sqref="I52:I89">
    <cfRule type="cellIs" dxfId="10" priority="41" operator="greaterThan">
      <formula>0</formula>
    </cfRule>
  </conditionalFormatting>
  <conditionalFormatting sqref="M52:M89">
    <cfRule type="cellIs" dxfId="9" priority="42" operator="greaterThan">
      <formula>0</formula>
    </cfRule>
  </conditionalFormatting>
  <conditionalFormatting sqref="Q52:Q89">
    <cfRule type="cellIs" dxfId="8" priority="43" operator="greaterThan">
      <formula>0</formula>
    </cfRule>
  </conditionalFormatting>
  <conditionalFormatting sqref="U52:U89">
    <cfRule type="cellIs" dxfId="7" priority="44" operator="greaterThan">
      <formula>0</formula>
    </cfRule>
  </conditionalFormatting>
  <conditionalFormatting sqref="Y52:Y89">
    <cfRule type="cellIs" dxfId="6" priority="45" operator="greaterThan">
      <formula>0</formula>
    </cfRule>
  </conditionalFormatting>
  <conditionalFormatting sqref="AC52:AC89">
    <cfRule type="cellIs" dxfId="5" priority="46" operator="greaterThan">
      <formula>0</formula>
    </cfRule>
  </conditionalFormatting>
  <conditionalFormatting sqref="AG52:AG89">
    <cfRule type="cellIs" dxfId="4" priority="47" operator="greaterThan">
      <formula>0</formula>
    </cfRule>
  </conditionalFormatting>
  <conditionalFormatting sqref="AK52:AK89">
    <cfRule type="cellIs" dxfId="3" priority="48" operator="greaterThan">
      <formula>0</formula>
    </cfRule>
  </conditionalFormatting>
  <conditionalFormatting sqref="AO52:AO89">
    <cfRule type="cellIs" dxfId="2" priority="49" operator="greaterThan">
      <formula>0</formula>
    </cfRule>
  </conditionalFormatting>
  <conditionalFormatting sqref="AS52:AS89">
    <cfRule type="cellIs" dxfId="1" priority="50" operator="greaterThan">
      <formula>0</formula>
    </cfRule>
  </conditionalFormatting>
  <conditionalFormatting sqref="BB2:BB39">
    <cfRule type="cellIs" dxfId="0" priority="5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AV139"/>
  <sheetViews>
    <sheetView workbookViewId="0"/>
  </sheetViews>
  <sheetFormatPr defaultColWidth="17.28515625" defaultRowHeight="15.75" customHeight="1" x14ac:dyDescent="0.2"/>
  <cols>
    <col min="1" max="48" width="9.28515625" customWidth="1"/>
  </cols>
  <sheetData>
    <row r="1" spans="4:48" ht="14.25" customHeight="1" x14ac:dyDescent="0.2"/>
    <row r="2" spans="4:48" ht="13.5" customHeight="1" x14ac:dyDescent="0.2">
      <c r="D2" s="7">
        <f>גיליון2!C3</f>
        <v>136261.255</v>
      </c>
      <c r="H2" s="7">
        <f>גיליון2!E2</f>
        <v>33482.416666666664</v>
      </c>
      <c r="J2" s="7">
        <f>גיליון1!H2-גיליון2!I40</f>
        <v>4</v>
      </c>
      <c r="L2" s="7">
        <f>MAX(גיליון2!K2:K39)</f>
        <v>33977.392857142855</v>
      </c>
      <c r="N2" s="7">
        <f>גיליון1!H2-גיליון2!M40</f>
        <v>3</v>
      </c>
      <c r="P2" s="7">
        <f>MAX(גיליון2!O2:O39)</f>
        <v>33382.23684210526</v>
      </c>
      <c r="R2" s="7">
        <f>גיליון1!H2-גיליון2!Q40</f>
        <v>2</v>
      </c>
      <c r="T2" s="7">
        <f>MAX(גיליון2!S2:S39)</f>
        <v>33142.8125</v>
      </c>
      <c r="V2" s="7">
        <f>גיליון1!H2-גיליון2!U40</f>
        <v>1</v>
      </c>
      <c r="X2" s="7">
        <f>MAX(גיליון2!W2:W39)</f>
        <v>32805.758620689652</v>
      </c>
      <c r="Z2" s="7">
        <f>גיליון1!H2-גיליון2!Y40</f>
        <v>0</v>
      </c>
      <c r="AB2" s="7">
        <f>MAX(גיליון2!AA2:AA39)</f>
        <v>0</v>
      </c>
      <c r="AD2" s="7">
        <f>גיליון1!H2-גיליון2!AC40</f>
        <v>0</v>
      </c>
      <c r="AF2" s="7">
        <f>MAX(גיליון2!AE2:AE39)</f>
        <v>0</v>
      </c>
      <c r="AH2" s="7">
        <f>גיליון1!H2-גיליון2!AG40</f>
        <v>0</v>
      </c>
      <c r="AJ2" s="7">
        <f>MAX(גיליון2!AI2:AI39)</f>
        <v>0</v>
      </c>
      <c r="AL2" s="7">
        <f>גיליון1!H2-גיליון2!AK40</f>
        <v>0</v>
      </c>
      <c r="AN2" s="7">
        <f>MAX(גיליון2!AM2:AM39)</f>
        <v>0</v>
      </c>
      <c r="AP2" s="7">
        <f>גיליון1!H2-גיליון2!AO40</f>
        <v>0</v>
      </c>
      <c r="AR2" s="7">
        <f>MAX(גיליון2!AQ2:AQ39)</f>
        <v>0</v>
      </c>
      <c r="AT2" s="7">
        <f>גיליון1!H2-גיליון2!AS40</f>
        <v>0</v>
      </c>
      <c r="AV2" s="7">
        <f>MAX(גיליון2!AU2:AU39)</f>
        <v>0</v>
      </c>
    </row>
    <row r="3" spans="4:48" ht="13.5" customHeight="1" x14ac:dyDescent="0.2">
      <c r="D3" s="7">
        <f t="shared" ref="D3:D39" si="0">D2</f>
        <v>136261.255</v>
      </c>
      <c r="H3" s="7">
        <f t="shared" ref="H3:H39" si="1">H2</f>
        <v>33482.416666666664</v>
      </c>
      <c r="J3" s="7">
        <f t="shared" ref="J3:J39" si="2">J2</f>
        <v>4</v>
      </c>
      <c r="L3" s="7">
        <f t="shared" ref="L3:L39" si="3">L2</f>
        <v>33977.392857142855</v>
      </c>
      <c r="N3" s="7">
        <f t="shared" ref="N3:N39" si="4">N2</f>
        <v>3</v>
      </c>
      <c r="P3" s="7">
        <f t="shared" ref="P3:P39" si="5">P2</f>
        <v>33382.23684210526</v>
      </c>
      <c r="R3" s="7">
        <f t="shared" ref="R3:R39" si="6">R2</f>
        <v>2</v>
      </c>
      <c r="T3" s="7">
        <f t="shared" ref="T3:T39" si="7">T2</f>
        <v>33142.8125</v>
      </c>
      <c r="V3" s="7">
        <f t="shared" ref="V3:V39" si="8">V2</f>
        <v>1</v>
      </c>
      <c r="X3" s="7">
        <f t="shared" ref="X3:X39" si="9">X2</f>
        <v>32805.758620689652</v>
      </c>
      <c r="Z3" s="7">
        <f t="shared" ref="Z3:Z39" si="10">Z2</f>
        <v>0</v>
      </c>
      <c r="AB3" s="7">
        <f t="shared" ref="AB3:AB39" si="11">AB2</f>
        <v>0</v>
      </c>
      <c r="AD3" s="7">
        <f t="shared" ref="AD3:AD39" si="12">AD2</f>
        <v>0</v>
      </c>
      <c r="AF3" s="7">
        <f t="shared" ref="AF3:AF39" si="13">AF2</f>
        <v>0</v>
      </c>
      <c r="AH3" s="7">
        <f t="shared" ref="AH3:AH39" si="14">AH2</f>
        <v>0</v>
      </c>
      <c r="AJ3" s="7">
        <f t="shared" ref="AJ3:AJ39" si="15">AJ2</f>
        <v>0</v>
      </c>
      <c r="AL3" s="7">
        <f t="shared" ref="AL3:AL39" si="16">AL2</f>
        <v>0</v>
      </c>
      <c r="AN3" s="7">
        <f t="shared" ref="AN3:AN39" si="17">AN2</f>
        <v>0</v>
      </c>
      <c r="AP3" s="7">
        <f t="shared" ref="AP3:AP39" si="18">AP2</f>
        <v>0</v>
      </c>
      <c r="AR3" s="7">
        <f t="shared" ref="AR3:AR39" si="19">AR2</f>
        <v>0</v>
      </c>
      <c r="AT3" s="7">
        <f t="shared" ref="AT3:AT39" si="20">AT2</f>
        <v>0</v>
      </c>
      <c r="AV3" s="7">
        <f t="shared" ref="AV3:AV39" si="21">AV2</f>
        <v>0</v>
      </c>
    </row>
    <row r="4" spans="4:48" ht="13.5" customHeight="1" x14ac:dyDescent="0.2">
      <c r="D4" s="7">
        <f t="shared" si="0"/>
        <v>136261.255</v>
      </c>
      <c r="H4" s="7">
        <f t="shared" si="1"/>
        <v>33482.416666666664</v>
      </c>
      <c r="J4" s="7">
        <f t="shared" si="2"/>
        <v>4</v>
      </c>
      <c r="L4" s="7">
        <f t="shared" si="3"/>
        <v>33977.392857142855</v>
      </c>
      <c r="N4" s="7">
        <f t="shared" si="4"/>
        <v>3</v>
      </c>
      <c r="P4" s="7">
        <f t="shared" si="5"/>
        <v>33382.23684210526</v>
      </c>
      <c r="R4" s="7">
        <f t="shared" si="6"/>
        <v>2</v>
      </c>
      <c r="T4" s="7">
        <f t="shared" si="7"/>
        <v>33142.8125</v>
      </c>
      <c r="V4" s="7">
        <f t="shared" si="8"/>
        <v>1</v>
      </c>
      <c r="X4" s="7">
        <f t="shared" si="9"/>
        <v>32805.758620689652</v>
      </c>
      <c r="Z4" s="7">
        <f t="shared" si="10"/>
        <v>0</v>
      </c>
      <c r="AB4" s="7">
        <f t="shared" si="11"/>
        <v>0</v>
      </c>
      <c r="AD4" s="7">
        <f t="shared" si="12"/>
        <v>0</v>
      </c>
      <c r="AF4" s="7">
        <f t="shared" si="13"/>
        <v>0</v>
      </c>
      <c r="AH4" s="7">
        <f t="shared" si="14"/>
        <v>0</v>
      </c>
      <c r="AJ4" s="7">
        <f t="shared" si="15"/>
        <v>0</v>
      </c>
      <c r="AL4" s="7">
        <f t="shared" si="16"/>
        <v>0</v>
      </c>
      <c r="AN4" s="7">
        <f t="shared" si="17"/>
        <v>0</v>
      </c>
      <c r="AP4" s="7">
        <f t="shared" si="18"/>
        <v>0</v>
      </c>
      <c r="AR4" s="7">
        <f t="shared" si="19"/>
        <v>0</v>
      </c>
      <c r="AT4" s="7">
        <f t="shared" si="20"/>
        <v>0</v>
      </c>
      <c r="AV4" s="7">
        <f t="shared" si="21"/>
        <v>0</v>
      </c>
    </row>
    <row r="5" spans="4:48" ht="13.5" customHeight="1" x14ac:dyDescent="0.2">
      <c r="D5" s="7">
        <f t="shared" si="0"/>
        <v>136261.255</v>
      </c>
      <c r="H5" s="7">
        <f t="shared" si="1"/>
        <v>33482.416666666664</v>
      </c>
      <c r="J5" s="7">
        <f t="shared" si="2"/>
        <v>4</v>
      </c>
      <c r="L5" s="7">
        <f t="shared" si="3"/>
        <v>33977.392857142855</v>
      </c>
      <c r="N5" s="7">
        <f t="shared" si="4"/>
        <v>3</v>
      </c>
      <c r="P5" s="7">
        <f t="shared" si="5"/>
        <v>33382.23684210526</v>
      </c>
      <c r="R5" s="7">
        <f t="shared" si="6"/>
        <v>2</v>
      </c>
      <c r="T5" s="7">
        <f t="shared" si="7"/>
        <v>33142.8125</v>
      </c>
      <c r="V5" s="7">
        <f t="shared" si="8"/>
        <v>1</v>
      </c>
      <c r="X5" s="7">
        <f t="shared" si="9"/>
        <v>32805.758620689652</v>
      </c>
      <c r="Z5" s="7">
        <f t="shared" si="10"/>
        <v>0</v>
      </c>
      <c r="AB5" s="7">
        <f t="shared" si="11"/>
        <v>0</v>
      </c>
      <c r="AD5" s="7">
        <f t="shared" si="12"/>
        <v>0</v>
      </c>
      <c r="AF5" s="7">
        <f t="shared" si="13"/>
        <v>0</v>
      </c>
      <c r="AH5" s="7">
        <f t="shared" si="14"/>
        <v>0</v>
      </c>
      <c r="AJ5" s="7">
        <f t="shared" si="15"/>
        <v>0</v>
      </c>
      <c r="AL5" s="7">
        <f t="shared" si="16"/>
        <v>0</v>
      </c>
      <c r="AN5" s="7">
        <f t="shared" si="17"/>
        <v>0</v>
      </c>
      <c r="AP5" s="7">
        <f t="shared" si="18"/>
        <v>0</v>
      </c>
      <c r="AR5" s="7">
        <f t="shared" si="19"/>
        <v>0</v>
      </c>
      <c r="AT5" s="7">
        <f t="shared" si="20"/>
        <v>0</v>
      </c>
      <c r="AV5" s="7">
        <f t="shared" si="21"/>
        <v>0</v>
      </c>
    </row>
    <row r="6" spans="4:48" ht="13.5" customHeight="1" x14ac:dyDescent="0.2">
      <c r="D6" s="7">
        <f t="shared" si="0"/>
        <v>136261.255</v>
      </c>
      <c r="H6" s="7">
        <f t="shared" si="1"/>
        <v>33482.416666666664</v>
      </c>
      <c r="J6" s="7">
        <f t="shared" si="2"/>
        <v>4</v>
      </c>
      <c r="L6" s="7">
        <f t="shared" si="3"/>
        <v>33977.392857142855</v>
      </c>
      <c r="N6" s="7">
        <f t="shared" si="4"/>
        <v>3</v>
      </c>
      <c r="P6" s="7">
        <f t="shared" si="5"/>
        <v>33382.23684210526</v>
      </c>
      <c r="R6" s="7">
        <f t="shared" si="6"/>
        <v>2</v>
      </c>
      <c r="T6" s="7">
        <f t="shared" si="7"/>
        <v>33142.8125</v>
      </c>
      <c r="V6" s="7">
        <f t="shared" si="8"/>
        <v>1</v>
      </c>
      <c r="X6" s="7">
        <f t="shared" si="9"/>
        <v>32805.758620689652</v>
      </c>
      <c r="Z6" s="7">
        <f t="shared" si="10"/>
        <v>0</v>
      </c>
      <c r="AB6" s="7">
        <f t="shared" si="11"/>
        <v>0</v>
      </c>
      <c r="AD6" s="7">
        <f t="shared" si="12"/>
        <v>0</v>
      </c>
      <c r="AF6" s="7">
        <f t="shared" si="13"/>
        <v>0</v>
      </c>
      <c r="AH6" s="7">
        <f t="shared" si="14"/>
        <v>0</v>
      </c>
      <c r="AJ6" s="7">
        <f t="shared" si="15"/>
        <v>0</v>
      </c>
      <c r="AL6" s="7">
        <f t="shared" si="16"/>
        <v>0</v>
      </c>
      <c r="AN6" s="7">
        <f t="shared" si="17"/>
        <v>0</v>
      </c>
      <c r="AP6" s="7">
        <f t="shared" si="18"/>
        <v>0</v>
      </c>
      <c r="AR6" s="7">
        <f t="shared" si="19"/>
        <v>0</v>
      </c>
      <c r="AT6" s="7">
        <f t="shared" si="20"/>
        <v>0</v>
      </c>
      <c r="AV6" s="7">
        <f t="shared" si="21"/>
        <v>0</v>
      </c>
    </row>
    <row r="7" spans="4:48" ht="13.5" customHeight="1" x14ac:dyDescent="0.2">
      <c r="D7" s="7">
        <f t="shared" si="0"/>
        <v>136261.255</v>
      </c>
      <c r="H7" s="7">
        <f t="shared" si="1"/>
        <v>33482.416666666664</v>
      </c>
      <c r="J7" s="7">
        <f t="shared" si="2"/>
        <v>4</v>
      </c>
      <c r="L7" s="7">
        <f t="shared" si="3"/>
        <v>33977.392857142855</v>
      </c>
      <c r="N7" s="7">
        <f t="shared" si="4"/>
        <v>3</v>
      </c>
      <c r="P7" s="7">
        <f t="shared" si="5"/>
        <v>33382.23684210526</v>
      </c>
      <c r="R7" s="7">
        <f t="shared" si="6"/>
        <v>2</v>
      </c>
      <c r="T7" s="7">
        <f t="shared" si="7"/>
        <v>33142.8125</v>
      </c>
      <c r="V7" s="7">
        <f t="shared" si="8"/>
        <v>1</v>
      </c>
      <c r="X7" s="7">
        <f t="shared" si="9"/>
        <v>32805.758620689652</v>
      </c>
      <c r="Z7" s="7">
        <f t="shared" si="10"/>
        <v>0</v>
      </c>
      <c r="AB7" s="7">
        <f t="shared" si="11"/>
        <v>0</v>
      </c>
      <c r="AD7" s="7">
        <f t="shared" si="12"/>
        <v>0</v>
      </c>
      <c r="AF7" s="7">
        <f t="shared" si="13"/>
        <v>0</v>
      </c>
      <c r="AH7" s="7">
        <f t="shared" si="14"/>
        <v>0</v>
      </c>
      <c r="AJ7" s="7">
        <f t="shared" si="15"/>
        <v>0</v>
      </c>
      <c r="AL7" s="7">
        <f t="shared" si="16"/>
        <v>0</v>
      </c>
      <c r="AN7" s="7">
        <f t="shared" si="17"/>
        <v>0</v>
      </c>
      <c r="AP7" s="7">
        <f t="shared" si="18"/>
        <v>0</v>
      </c>
      <c r="AR7" s="7">
        <f t="shared" si="19"/>
        <v>0</v>
      </c>
      <c r="AT7" s="7">
        <f t="shared" si="20"/>
        <v>0</v>
      </c>
      <c r="AV7" s="7">
        <f t="shared" si="21"/>
        <v>0</v>
      </c>
    </row>
    <row r="8" spans="4:48" ht="13.5" customHeight="1" x14ac:dyDescent="0.2">
      <c r="D8" s="7">
        <f t="shared" si="0"/>
        <v>136261.255</v>
      </c>
      <c r="H8" s="7">
        <f t="shared" si="1"/>
        <v>33482.416666666664</v>
      </c>
      <c r="J8" s="7">
        <f t="shared" si="2"/>
        <v>4</v>
      </c>
      <c r="L8" s="7">
        <f t="shared" si="3"/>
        <v>33977.392857142855</v>
      </c>
      <c r="N8" s="7">
        <f t="shared" si="4"/>
        <v>3</v>
      </c>
      <c r="P8" s="7">
        <f t="shared" si="5"/>
        <v>33382.23684210526</v>
      </c>
      <c r="R8" s="7">
        <f t="shared" si="6"/>
        <v>2</v>
      </c>
      <c r="T8" s="7">
        <f t="shared" si="7"/>
        <v>33142.8125</v>
      </c>
      <c r="V8" s="7">
        <f t="shared" si="8"/>
        <v>1</v>
      </c>
      <c r="X8" s="7">
        <f t="shared" si="9"/>
        <v>32805.758620689652</v>
      </c>
      <c r="Z8" s="7">
        <f t="shared" si="10"/>
        <v>0</v>
      </c>
      <c r="AB8" s="7">
        <f t="shared" si="11"/>
        <v>0</v>
      </c>
      <c r="AD8" s="7">
        <f t="shared" si="12"/>
        <v>0</v>
      </c>
      <c r="AF8" s="7">
        <f t="shared" si="13"/>
        <v>0</v>
      </c>
      <c r="AH8" s="7">
        <f t="shared" si="14"/>
        <v>0</v>
      </c>
      <c r="AJ8" s="7">
        <f t="shared" si="15"/>
        <v>0</v>
      </c>
      <c r="AL8" s="7">
        <f t="shared" si="16"/>
        <v>0</v>
      </c>
      <c r="AN8" s="7">
        <f t="shared" si="17"/>
        <v>0</v>
      </c>
      <c r="AP8" s="7">
        <f t="shared" si="18"/>
        <v>0</v>
      </c>
      <c r="AR8" s="7">
        <f t="shared" si="19"/>
        <v>0</v>
      </c>
      <c r="AT8" s="7">
        <f t="shared" si="20"/>
        <v>0</v>
      </c>
      <c r="AV8" s="7">
        <f t="shared" si="21"/>
        <v>0</v>
      </c>
    </row>
    <row r="9" spans="4:48" ht="13.5" customHeight="1" x14ac:dyDescent="0.2">
      <c r="D9" s="7">
        <f t="shared" si="0"/>
        <v>136261.255</v>
      </c>
      <c r="H9" s="7">
        <f t="shared" si="1"/>
        <v>33482.416666666664</v>
      </c>
      <c r="J9" s="7">
        <f t="shared" si="2"/>
        <v>4</v>
      </c>
      <c r="L9" s="7">
        <f t="shared" si="3"/>
        <v>33977.392857142855</v>
      </c>
      <c r="N9" s="7">
        <f t="shared" si="4"/>
        <v>3</v>
      </c>
      <c r="P9" s="7">
        <f t="shared" si="5"/>
        <v>33382.23684210526</v>
      </c>
      <c r="R9" s="7">
        <f t="shared" si="6"/>
        <v>2</v>
      </c>
      <c r="T9" s="7">
        <f t="shared" si="7"/>
        <v>33142.8125</v>
      </c>
      <c r="V9" s="7">
        <f t="shared" si="8"/>
        <v>1</v>
      </c>
      <c r="X9" s="7">
        <f t="shared" si="9"/>
        <v>32805.758620689652</v>
      </c>
      <c r="Z9" s="7">
        <f t="shared" si="10"/>
        <v>0</v>
      </c>
      <c r="AB9" s="7">
        <f t="shared" si="11"/>
        <v>0</v>
      </c>
      <c r="AD9" s="7">
        <f t="shared" si="12"/>
        <v>0</v>
      </c>
      <c r="AF9" s="7">
        <f t="shared" si="13"/>
        <v>0</v>
      </c>
      <c r="AH9" s="7">
        <f t="shared" si="14"/>
        <v>0</v>
      </c>
      <c r="AJ9" s="7">
        <f t="shared" si="15"/>
        <v>0</v>
      </c>
      <c r="AL9" s="7">
        <f t="shared" si="16"/>
        <v>0</v>
      </c>
      <c r="AN9" s="7">
        <f t="shared" si="17"/>
        <v>0</v>
      </c>
      <c r="AP9" s="7">
        <f t="shared" si="18"/>
        <v>0</v>
      </c>
      <c r="AR9" s="7">
        <f t="shared" si="19"/>
        <v>0</v>
      </c>
      <c r="AT9" s="7">
        <f t="shared" si="20"/>
        <v>0</v>
      </c>
      <c r="AV9" s="7">
        <f t="shared" si="21"/>
        <v>0</v>
      </c>
    </row>
    <row r="10" spans="4:48" ht="13.5" customHeight="1" x14ac:dyDescent="0.2">
      <c r="D10" s="7">
        <f t="shared" si="0"/>
        <v>136261.255</v>
      </c>
      <c r="H10" s="7">
        <f t="shared" si="1"/>
        <v>33482.416666666664</v>
      </c>
      <c r="J10" s="7">
        <f t="shared" si="2"/>
        <v>4</v>
      </c>
      <c r="L10" s="7">
        <f t="shared" si="3"/>
        <v>33977.392857142855</v>
      </c>
      <c r="N10" s="7">
        <f t="shared" si="4"/>
        <v>3</v>
      </c>
      <c r="P10" s="7">
        <f t="shared" si="5"/>
        <v>33382.23684210526</v>
      </c>
      <c r="R10" s="7">
        <f t="shared" si="6"/>
        <v>2</v>
      </c>
      <c r="T10" s="7">
        <f t="shared" si="7"/>
        <v>33142.8125</v>
      </c>
      <c r="V10" s="7">
        <f t="shared" si="8"/>
        <v>1</v>
      </c>
      <c r="X10" s="7">
        <f t="shared" si="9"/>
        <v>32805.758620689652</v>
      </c>
      <c r="Z10" s="7">
        <f t="shared" si="10"/>
        <v>0</v>
      </c>
      <c r="AB10" s="7">
        <f t="shared" si="11"/>
        <v>0</v>
      </c>
      <c r="AD10" s="7">
        <f t="shared" si="12"/>
        <v>0</v>
      </c>
      <c r="AF10" s="7">
        <f t="shared" si="13"/>
        <v>0</v>
      </c>
      <c r="AH10" s="7">
        <f t="shared" si="14"/>
        <v>0</v>
      </c>
      <c r="AJ10" s="7">
        <f t="shared" si="15"/>
        <v>0</v>
      </c>
      <c r="AL10" s="7">
        <f t="shared" si="16"/>
        <v>0</v>
      </c>
      <c r="AN10" s="7">
        <f t="shared" si="17"/>
        <v>0</v>
      </c>
      <c r="AP10" s="7">
        <f t="shared" si="18"/>
        <v>0</v>
      </c>
      <c r="AR10" s="7">
        <f t="shared" si="19"/>
        <v>0</v>
      </c>
      <c r="AT10" s="7">
        <f t="shared" si="20"/>
        <v>0</v>
      </c>
      <c r="AV10" s="7">
        <f t="shared" si="21"/>
        <v>0</v>
      </c>
    </row>
    <row r="11" spans="4:48" ht="13.5" customHeight="1" x14ac:dyDescent="0.2">
      <c r="D11" s="7">
        <f t="shared" si="0"/>
        <v>136261.255</v>
      </c>
      <c r="H11" s="7">
        <f t="shared" si="1"/>
        <v>33482.416666666664</v>
      </c>
      <c r="J11" s="7">
        <f t="shared" si="2"/>
        <v>4</v>
      </c>
      <c r="L11" s="7">
        <f t="shared" si="3"/>
        <v>33977.392857142855</v>
      </c>
      <c r="N11" s="7">
        <f t="shared" si="4"/>
        <v>3</v>
      </c>
      <c r="P11" s="7">
        <f t="shared" si="5"/>
        <v>33382.23684210526</v>
      </c>
      <c r="R11" s="7">
        <f t="shared" si="6"/>
        <v>2</v>
      </c>
      <c r="T11" s="7">
        <f t="shared" si="7"/>
        <v>33142.8125</v>
      </c>
      <c r="V11" s="7">
        <f t="shared" si="8"/>
        <v>1</v>
      </c>
      <c r="X11" s="7">
        <f t="shared" si="9"/>
        <v>32805.758620689652</v>
      </c>
      <c r="Z11" s="7">
        <f t="shared" si="10"/>
        <v>0</v>
      </c>
      <c r="AB11" s="7">
        <f t="shared" si="11"/>
        <v>0</v>
      </c>
      <c r="AD11" s="7">
        <f t="shared" si="12"/>
        <v>0</v>
      </c>
      <c r="AF11" s="7">
        <f t="shared" si="13"/>
        <v>0</v>
      </c>
      <c r="AH11" s="7">
        <f t="shared" si="14"/>
        <v>0</v>
      </c>
      <c r="AJ11" s="7">
        <f t="shared" si="15"/>
        <v>0</v>
      </c>
      <c r="AL11" s="7">
        <f t="shared" si="16"/>
        <v>0</v>
      </c>
      <c r="AN11" s="7">
        <f t="shared" si="17"/>
        <v>0</v>
      </c>
      <c r="AP11" s="7">
        <f t="shared" si="18"/>
        <v>0</v>
      </c>
      <c r="AR11" s="7">
        <f t="shared" si="19"/>
        <v>0</v>
      </c>
      <c r="AT11" s="7">
        <f t="shared" si="20"/>
        <v>0</v>
      </c>
      <c r="AV11" s="7">
        <f t="shared" si="21"/>
        <v>0</v>
      </c>
    </row>
    <row r="12" spans="4:48" ht="13.5" customHeight="1" x14ac:dyDescent="0.2">
      <c r="D12" s="7">
        <f t="shared" si="0"/>
        <v>136261.255</v>
      </c>
      <c r="H12" s="7">
        <f t="shared" si="1"/>
        <v>33482.416666666664</v>
      </c>
      <c r="J12" s="7">
        <f t="shared" si="2"/>
        <v>4</v>
      </c>
      <c r="L12" s="7">
        <f t="shared" si="3"/>
        <v>33977.392857142855</v>
      </c>
      <c r="N12" s="7">
        <f t="shared" si="4"/>
        <v>3</v>
      </c>
      <c r="P12" s="7">
        <f t="shared" si="5"/>
        <v>33382.23684210526</v>
      </c>
      <c r="R12" s="7">
        <f t="shared" si="6"/>
        <v>2</v>
      </c>
      <c r="T12" s="7">
        <f t="shared" si="7"/>
        <v>33142.8125</v>
      </c>
      <c r="V12" s="7">
        <f t="shared" si="8"/>
        <v>1</v>
      </c>
      <c r="X12" s="7">
        <f t="shared" si="9"/>
        <v>32805.758620689652</v>
      </c>
      <c r="Z12" s="7">
        <f t="shared" si="10"/>
        <v>0</v>
      </c>
      <c r="AB12" s="7">
        <f t="shared" si="11"/>
        <v>0</v>
      </c>
      <c r="AD12" s="7">
        <f t="shared" si="12"/>
        <v>0</v>
      </c>
      <c r="AF12" s="7">
        <f t="shared" si="13"/>
        <v>0</v>
      </c>
      <c r="AH12" s="7">
        <f t="shared" si="14"/>
        <v>0</v>
      </c>
      <c r="AJ12" s="7">
        <f t="shared" si="15"/>
        <v>0</v>
      </c>
      <c r="AL12" s="7">
        <f t="shared" si="16"/>
        <v>0</v>
      </c>
      <c r="AN12" s="7">
        <f t="shared" si="17"/>
        <v>0</v>
      </c>
      <c r="AP12" s="7">
        <f t="shared" si="18"/>
        <v>0</v>
      </c>
      <c r="AR12" s="7">
        <f t="shared" si="19"/>
        <v>0</v>
      </c>
      <c r="AT12" s="7">
        <f t="shared" si="20"/>
        <v>0</v>
      </c>
      <c r="AV12" s="7">
        <f t="shared" si="21"/>
        <v>0</v>
      </c>
    </row>
    <row r="13" spans="4:48" ht="13.5" customHeight="1" x14ac:dyDescent="0.2">
      <c r="D13" s="7">
        <f t="shared" si="0"/>
        <v>136261.255</v>
      </c>
      <c r="H13" s="7">
        <f t="shared" si="1"/>
        <v>33482.416666666664</v>
      </c>
      <c r="J13" s="7">
        <f t="shared" si="2"/>
        <v>4</v>
      </c>
      <c r="L13" s="7">
        <f t="shared" si="3"/>
        <v>33977.392857142855</v>
      </c>
      <c r="N13" s="7">
        <f t="shared" si="4"/>
        <v>3</v>
      </c>
      <c r="P13" s="7">
        <f t="shared" si="5"/>
        <v>33382.23684210526</v>
      </c>
      <c r="R13" s="7">
        <f t="shared" si="6"/>
        <v>2</v>
      </c>
      <c r="T13" s="7">
        <f t="shared" si="7"/>
        <v>33142.8125</v>
      </c>
      <c r="V13" s="7">
        <f t="shared" si="8"/>
        <v>1</v>
      </c>
      <c r="X13" s="7">
        <f t="shared" si="9"/>
        <v>32805.758620689652</v>
      </c>
      <c r="Z13" s="7">
        <f t="shared" si="10"/>
        <v>0</v>
      </c>
      <c r="AB13" s="7">
        <f t="shared" si="11"/>
        <v>0</v>
      </c>
      <c r="AD13" s="7">
        <f t="shared" si="12"/>
        <v>0</v>
      </c>
      <c r="AF13" s="7">
        <f t="shared" si="13"/>
        <v>0</v>
      </c>
      <c r="AH13" s="7">
        <f t="shared" si="14"/>
        <v>0</v>
      </c>
      <c r="AJ13" s="7">
        <f t="shared" si="15"/>
        <v>0</v>
      </c>
      <c r="AL13" s="7">
        <f t="shared" si="16"/>
        <v>0</v>
      </c>
      <c r="AN13" s="7">
        <f t="shared" si="17"/>
        <v>0</v>
      </c>
      <c r="AP13" s="7">
        <f t="shared" si="18"/>
        <v>0</v>
      </c>
      <c r="AR13" s="7">
        <f t="shared" si="19"/>
        <v>0</v>
      </c>
      <c r="AT13" s="7">
        <f t="shared" si="20"/>
        <v>0</v>
      </c>
      <c r="AV13" s="7">
        <f t="shared" si="21"/>
        <v>0</v>
      </c>
    </row>
    <row r="14" spans="4:48" ht="13.5" customHeight="1" x14ac:dyDescent="0.2">
      <c r="D14" s="7">
        <f t="shared" si="0"/>
        <v>136261.255</v>
      </c>
      <c r="H14" s="7">
        <f t="shared" si="1"/>
        <v>33482.416666666664</v>
      </c>
      <c r="J14" s="7">
        <f t="shared" si="2"/>
        <v>4</v>
      </c>
      <c r="L14" s="7">
        <f t="shared" si="3"/>
        <v>33977.392857142855</v>
      </c>
      <c r="N14" s="7">
        <f t="shared" si="4"/>
        <v>3</v>
      </c>
      <c r="P14" s="7">
        <f t="shared" si="5"/>
        <v>33382.23684210526</v>
      </c>
      <c r="R14" s="7">
        <f t="shared" si="6"/>
        <v>2</v>
      </c>
      <c r="T14" s="7">
        <f t="shared" si="7"/>
        <v>33142.8125</v>
      </c>
      <c r="V14" s="7">
        <f t="shared" si="8"/>
        <v>1</v>
      </c>
      <c r="X14" s="7">
        <f t="shared" si="9"/>
        <v>32805.758620689652</v>
      </c>
      <c r="Z14" s="7">
        <f t="shared" si="10"/>
        <v>0</v>
      </c>
      <c r="AB14" s="7">
        <f t="shared" si="11"/>
        <v>0</v>
      </c>
      <c r="AD14" s="7">
        <f t="shared" si="12"/>
        <v>0</v>
      </c>
      <c r="AF14" s="7">
        <f t="shared" si="13"/>
        <v>0</v>
      </c>
      <c r="AH14" s="7">
        <f t="shared" si="14"/>
        <v>0</v>
      </c>
      <c r="AJ14" s="7">
        <f t="shared" si="15"/>
        <v>0</v>
      </c>
      <c r="AL14" s="7">
        <f t="shared" si="16"/>
        <v>0</v>
      </c>
      <c r="AN14" s="7">
        <f t="shared" si="17"/>
        <v>0</v>
      </c>
      <c r="AP14" s="7">
        <f t="shared" si="18"/>
        <v>0</v>
      </c>
      <c r="AR14" s="7">
        <f t="shared" si="19"/>
        <v>0</v>
      </c>
      <c r="AT14" s="7">
        <f t="shared" si="20"/>
        <v>0</v>
      </c>
      <c r="AV14" s="7">
        <f t="shared" si="21"/>
        <v>0</v>
      </c>
    </row>
    <row r="15" spans="4:48" ht="13.5" customHeight="1" x14ac:dyDescent="0.2">
      <c r="D15" s="7">
        <f t="shared" si="0"/>
        <v>136261.255</v>
      </c>
      <c r="H15" s="7">
        <f t="shared" si="1"/>
        <v>33482.416666666664</v>
      </c>
      <c r="J15" s="7">
        <f t="shared" si="2"/>
        <v>4</v>
      </c>
      <c r="L15" s="7">
        <f t="shared" si="3"/>
        <v>33977.392857142855</v>
      </c>
      <c r="N15" s="7">
        <f t="shared" si="4"/>
        <v>3</v>
      </c>
      <c r="P15" s="7">
        <f t="shared" si="5"/>
        <v>33382.23684210526</v>
      </c>
      <c r="R15" s="7">
        <f t="shared" si="6"/>
        <v>2</v>
      </c>
      <c r="T15" s="7">
        <f t="shared" si="7"/>
        <v>33142.8125</v>
      </c>
      <c r="V15" s="7">
        <f t="shared" si="8"/>
        <v>1</v>
      </c>
      <c r="X15" s="7">
        <f t="shared" si="9"/>
        <v>32805.758620689652</v>
      </c>
      <c r="Z15" s="7">
        <f t="shared" si="10"/>
        <v>0</v>
      </c>
      <c r="AB15" s="7">
        <f t="shared" si="11"/>
        <v>0</v>
      </c>
      <c r="AD15" s="7">
        <f t="shared" si="12"/>
        <v>0</v>
      </c>
      <c r="AF15" s="7">
        <f t="shared" si="13"/>
        <v>0</v>
      </c>
      <c r="AH15" s="7">
        <f t="shared" si="14"/>
        <v>0</v>
      </c>
      <c r="AJ15" s="7">
        <f t="shared" si="15"/>
        <v>0</v>
      </c>
      <c r="AL15" s="7">
        <f t="shared" si="16"/>
        <v>0</v>
      </c>
      <c r="AN15" s="7">
        <f t="shared" si="17"/>
        <v>0</v>
      </c>
      <c r="AP15" s="7">
        <f t="shared" si="18"/>
        <v>0</v>
      </c>
      <c r="AR15" s="7">
        <f t="shared" si="19"/>
        <v>0</v>
      </c>
      <c r="AT15" s="7">
        <f t="shared" si="20"/>
        <v>0</v>
      </c>
      <c r="AV15" s="7">
        <f t="shared" si="21"/>
        <v>0</v>
      </c>
    </row>
    <row r="16" spans="4:48" ht="13.5" customHeight="1" x14ac:dyDescent="0.2">
      <c r="D16" s="7">
        <f t="shared" si="0"/>
        <v>136261.255</v>
      </c>
      <c r="H16" s="7">
        <f t="shared" si="1"/>
        <v>33482.416666666664</v>
      </c>
      <c r="J16" s="7">
        <f t="shared" si="2"/>
        <v>4</v>
      </c>
      <c r="L16" s="7">
        <f t="shared" si="3"/>
        <v>33977.392857142855</v>
      </c>
      <c r="N16" s="7">
        <f t="shared" si="4"/>
        <v>3</v>
      </c>
      <c r="P16" s="7">
        <f t="shared" si="5"/>
        <v>33382.23684210526</v>
      </c>
      <c r="R16" s="7">
        <f t="shared" si="6"/>
        <v>2</v>
      </c>
      <c r="T16" s="7">
        <f t="shared" si="7"/>
        <v>33142.8125</v>
      </c>
      <c r="V16" s="7">
        <f t="shared" si="8"/>
        <v>1</v>
      </c>
      <c r="X16" s="7">
        <f t="shared" si="9"/>
        <v>32805.758620689652</v>
      </c>
      <c r="Z16" s="7">
        <f t="shared" si="10"/>
        <v>0</v>
      </c>
      <c r="AB16" s="7">
        <f t="shared" si="11"/>
        <v>0</v>
      </c>
      <c r="AD16" s="7">
        <f t="shared" si="12"/>
        <v>0</v>
      </c>
      <c r="AF16" s="7">
        <f t="shared" si="13"/>
        <v>0</v>
      </c>
      <c r="AH16" s="7">
        <f t="shared" si="14"/>
        <v>0</v>
      </c>
      <c r="AJ16" s="7">
        <f t="shared" si="15"/>
        <v>0</v>
      </c>
      <c r="AL16" s="7">
        <f t="shared" si="16"/>
        <v>0</v>
      </c>
      <c r="AN16" s="7">
        <f t="shared" si="17"/>
        <v>0</v>
      </c>
      <c r="AP16" s="7">
        <f t="shared" si="18"/>
        <v>0</v>
      </c>
      <c r="AR16" s="7">
        <f t="shared" si="19"/>
        <v>0</v>
      </c>
      <c r="AT16" s="7">
        <f t="shared" si="20"/>
        <v>0</v>
      </c>
      <c r="AV16" s="7">
        <f t="shared" si="21"/>
        <v>0</v>
      </c>
    </row>
    <row r="17" spans="4:48" ht="13.5" customHeight="1" x14ac:dyDescent="0.2">
      <c r="D17" s="7">
        <f t="shared" si="0"/>
        <v>136261.255</v>
      </c>
      <c r="H17" s="7">
        <f t="shared" si="1"/>
        <v>33482.416666666664</v>
      </c>
      <c r="J17" s="7">
        <f t="shared" si="2"/>
        <v>4</v>
      </c>
      <c r="L17" s="7">
        <f t="shared" si="3"/>
        <v>33977.392857142855</v>
      </c>
      <c r="N17" s="7">
        <f t="shared" si="4"/>
        <v>3</v>
      </c>
      <c r="P17" s="7">
        <f t="shared" si="5"/>
        <v>33382.23684210526</v>
      </c>
      <c r="R17" s="7">
        <f t="shared" si="6"/>
        <v>2</v>
      </c>
      <c r="T17" s="7">
        <f t="shared" si="7"/>
        <v>33142.8125</v>
      </c>
      <c r="V17" s="7">
        <f t="shared" si="8"/>
        <v>1</v>
      </c>
      <c r="X17" s="7">
        <f t="shared" si="9"/>
        <v>32805.758620689652</v>
      </c>
      <c r="Z17" s="7">
        <f t="shared" si="10"/>
        <v>0</v>
      </c>
      <c r="AB17" s="7">
        <f t="shared" si="11"/>
        <v>0</v>
      </c>
      <c r="AD17" s="7">
        <f t="shared" si="12"/>
        <v>0</v>
      </c>
      <c r="AF17" s="7">
        <f t="shared" si="13"/>
        <v>0</v>
      </c>
      <c r="AH17" s="7">
        <f t="shared" si="14"/>
        <v>0</v>
      </c>
      <c r="AJ17" s="7">
        <f t="shared" si="15"/>
        <v>0</v>
      </c>
      <c r="AL17" s="7">
        <f t="shared" si="16"/>
        <v>0</v>
      </c>
      <c r="AN17" s="7">
        <f t="shared" si="17"/>
        <v>0</v>
      </c>
      <c r="AP17" s="7">
        <f t="shared" si="18"/>
        <v>0</v>
      </c>
      <c r="AR17" s="7">
        <f t="shared" si="19"/>
        <v>0</v>
      </c>
      <c r="AT17" s="7">
        <f t="shared" si="20"/>
        <v>0</v>
      </c>
      <c r="AV17" s="7">
        <f t="shared" si="21"/>
        <v>0</v>
      </c>
    </row>
    <row r="18" spans="4:48" ht="13.5" customHeight="1" x14ac:dyDescent="0.2">
      <c r="D18" s="7">
        <f t="shared" si="0"/>
        <v>136261.255</v>
      </c>
      <c r="H18" s="7">
        <f t="shared" si="1"/>
        <v>33482.416666666664</v>
      </c>
      <c r="J18" s="7">
        <f t="shared" si="2"/>
        <v>4</v>
      </c>
      <c r="L18" s="7">
        <f t="shared" si="3"/>
        <v>33977.392857142855</v>
      </c>
      <c r="N18" s="7">
        <f t="shared" si="4"/>
        <v>3</v>
      </c>
      <c r="P18" s="7">
        <f t="shared" si="5"/>
        <v>33382.23684210526</v>
      </c>
      <c r="R18" s="7">
        <f t="shared" si="6"/>
        <v>2</v>
      </c>
      <c r="T18" s="7">
        <f t="shared" si="7"/>
        <v>33142.8125</v>
      </c>
      <c r="V18" s="7">
        <f t="shared" si="8"/>
        <v>1</v>
      </c>
      <c r="X18" s="7">
        <f t="shared" si="9"/>
        <v>32805.758620689652</v>
      </c>
      <c r="Z18" s="7">
        <f t="shared" si="10"/>
        <v>0</v>
      </c>
      <c r="AB18" s="7">
        <f t="shared" si="11"/>
        <v>0</v>
      </c>
      <c r="AD18" s="7">
        <f t="shared" si="12"/>
        <v>0</v>
      </c>
      <c r="AF18" s="7">
        <f t="shared" si="13"/>
        <v>0</v>
      </c>
      <c r="AH18" s="7">
        <f t="shared" si="14"/>
        <v>0</v>
      </c>
      <c r="AJ18" s="7">
        <f t="shared" si="15"/>
        <v>0</v>
      </c>
      <c r="AL18" s="7">
        <f t="shared" si="16"/>
        <v>0</v>
      </c>
      <c r="AN18" s="7">
        <f t="shared" si="17"/>
        <v>0</v>
      </c>
      <c r="AP18" s="7">
        <f t="shared" si="18"/>
        <v>0</v>
      </c>
      <c r="AR18" s="7">
        <f t="shared" si="19"/>
        <v>0</v>
      </c>
      <c r="AT18" s="7">
        <f t="shared" si="20"/>
        <v>0</v>
      </c>
      <c r="AV18" s="7">
        <f t="shared" si="21"/>
        <v>0</v>
      </c>
    </row>
    <row r="19" spans="4:48" ht="13.5" customHeight="1" x14ac:dyDescent="0.2">
      <c r="D19" s="7">
        <f t="shared" si="0"/>
        <v>136261.255</v>
      </c>
      <c r="H19" s="7">
        <f t="shared" si="1"/>
        <v>33482.416666666664</v>
      </c>
      <c r="J19" s="7">
        <f t="shared" si="2"/>
        <v>4</v>
      </c>
      <c r="L19" s="7">
        <f t="shared" si="3"/>
        <v>33977.392857142855</v>
      </c>
      <c r="N19" s="7">
        <f t="shared" si="4"/>
        <v>3</v>
      </c>
      <c r="P19" s="7">
        <f t="shared" si="5"/>
        <v>33382.23684210526</v>
      </c>
      <c r="R19" s="7">
        <f t="shared" si="6"/>
        <v>2</v>
      </c>
      <c r="T19" s="7">
        <f t="shared" si="7"/>
        <v>33142.8125</v>
      </c>
      <c r="V19" s="7">
        <f t="shared" si="8"/>
        <v>1</v>
      </c>
      <c r="X19" s="7">
        <f t="shared" si="9"/>
        <v>32805.758620689652</v>
      </c>
      <c r="Z19" s="7">
        <f t="shared" si="10"/>
        <v>0</v>
      </c>
      <c r="AB19" s="7">
        <f t="shared" si="11"/>
        <v>0</v>
      </c>
      <c r="AD19" s="7">
        <f t="shared" si="12"/>
        <v>0</v>
      </c>
      <c r="AF19" s="7">
        <f t="shared" si="13"/>
        <v>0</v>
      </c>
      <c r="AH19" s="7">
        <f t="shared" si="14"/>
        <v>0</v>
      </c>
      <c r="AJ19" s="7">
        <f t="shared" si="15"/>
        <v>0</v>
      </c>
      <c r="AL19" s="7">
        <f t="shared" si="16"/>
        <v>0</v>
      </c>
      <c r="AN19" s="7">
        <f t="shared" si="17"/>
        <v>0</v>
      </c>
      <c r="AP19" s="7">
        <f t="shared" si="18"/>
        <v>0</v>
      </c>
      <c r="AR19" s="7">
        <f t="shared" si="19"/>
        <v>0</v>
      </c>
      <c r="AT19" s="7">
        <f t="shared" si="20"/>
        <v>0</v>
      </c>
      <c r="AV19" s="7">
        <f t="shared" si="21"/>
        <v>0</v>
      </c>
    </row>
    <row r="20" spans="4:48" ht="13.5" customHeight="1" x14ac:dyDescent="0.2">
      <c r="D20" s="7">
        <f t="shared" si="0"/>
        <v>136261.255</v>
      </c>
      <c r="H20" s="7">
        <f t="shared" si="1"/>
        <v>33482.416666666664</v>
      </c>
      <c r="J20" s="7">
        <f t="shared" si="2"/>
        <v>4</v>
      </c>
      <c r="L20" s="7">
        <f t="shared" si="3"/>
        <v>33977.392857142855</v>
      </c>
      <c r="N20" s="7">
        <f t="shared" si="4"/>
        <v>3</v>
      </c>
      <c r="P20" s="7">
        <f t="shared" si="5"/>
        <v>33382.23684210526</v>
      </c>
      <c r="R20" s="7">
        <f t="shared" si="6"/>
        <v>2</v>
      </c>
      <c r="T20" s="7">
        <f t="shared" si="7"/>
        <v>33142.8125</v>
      </c>
      <c r="V20" s="7">
        <f t="shared" si="8"/>
        <v>1</v>
      </c>
      <c r="X20" s="7">
        <f t="shared" si="9"/>
        <v>32805.758620689652</v>
      </c>
      <c r="Z20" s="7">
        <f t="shared" si="10"/>
        <v>0</v>
      </c>
      <c r="AB20" s="7">
        <f t="shared" si="11"/>
        <v>0</v>
      </c>
      <c r="AD20" s="7">
        <f t="shared" si="12"/>
        <v>0</v>
      </c>
      <c r="AF20" s="7">
        <f t="shared" si="13"/>
        <v>0</v>
      </c>
      <c r="AH20" s="7">
        <f t="shared" si="14"/>
        <v>0</v>
      </c>
      <c r="AJ20" s="7">
        <f t="shared" si="15"/>
        <v>0</v>
      </c>
      <c r="AL20" s="7">
        <f t="shared" si="16"/>
        <v>0</v>
      </c>
      <c r="AN20" s="7">
        <f t="shared" si="17"/>
        <v>0</v>
      </c>
      <c r="AP20" s="7">
        <f t="shared" si="18"/>
        <v>0</v>
      </c>
      <c r="AR20" s="7">
        <f t="shared" si="19"/>
        <v>0</v>
      </c>
      <c r="AT20" s="7">
        <f t="shared" si="20"/>
        <v>0</v>
      </c>
      <c r="AV20" s="7">
        <f t="shared" si="21"/>
        <v>0</v>
      </c>
    </row>
    <row r="21" spans="4:48" ht="13.5" customHeight="1" x14ac:dyDescent="0.2">
      <c r="D21" s="7">
        <f t="shared" si="0"/>
        <v>136261.255</v>
      </c>
      <c r="H21" s="7">
        <f t="shared" si="1"/>
        <v>33482.416666666664</v>
      </c>
      <c r="J21" s="7">
        <f t="shared" si="2"/>
        <v>4</v>
      </c>
      <c r="L21" s="7">
        <f t="shared" si="3"/>
        <v>33977.392857142855</v>
      </c>
      <c r="N21" s="7">
        <f t="shared" si="4"/>
        <v>3</v>
      </c>
      <c r="P21" s="7">
        <f t="shared" si="5"/>
        <v>33382.23684210526</v>
      </c>
      <c r="R21" s="7">
        <f t="shared" si="6"/>
        <v>2</v>
      </c>
      <c r="T21" s="7">
        <f t="shared" si="7"/>
        <v>33142.8125</v>
      </c>
      <c r="V21" s="7">
        <f t="shared" si="8"/>
        <v>1</v>
      </c>
      <c r="X21" s="7">
        <f t="shared" si="9"/>
        <v>32805.758620689652</v>
      </c>
      <c r="Z21" s="7">
        <f t="shared" si="10"/>
        <v>0</v>
      </c>
      <c r="AB21" s="7">
        <f t="shared" si="11"/>
        <v>0</v>
      </c>
      <c r="AD21" s="7">
        <f t="shared" si="12"/>
        <v>0</v>
      </c>
      <c r="AF21" s="7">
        <f t="shared" si="13"/>
        <v>0</v>
      </c>
      <c r="AH21" s="7">
        <f t="shared" si="14"/>
        <v>0</v>
      </c>
      <c r="AJ21" s="7">
        <f t="shared" si="15"/>
        <v>0</v>
      </c>
      <c r="AL21" s="7">
        <f t="shared" si="16"/>
        <v>0</v>
      </c>
      <c r="AN21" s="7">
        <f t="shared" si="17"/>
        <v>0</v>
      </c>
      <c r="AP21" s="7">
        <f t="shared" si="18"/>
        <v>0</v>
      </c>
      <c r="AR21" s="7">
        <f t="shared" si="19"/>
        <v>0</v>
      </c>
      <c r="AT21" s="7">
        <f t="shared" si="20"/>
        <v>0</v>
      </c>
      <c r="AV21" s="7">
        <f t="shared" si="21"/>
        <v>0</v>
      </c>
    </row>
    <row r="22" spans="4:48" ht="13.5" customHeight="1" x14ac:dyDescent="0.2">
      <c r="D22" s="7">
        <f t="shared" si="0"/>
        <v>136261.255</v>
      </c>
      <c r="H22" s="7">
        <f t="shared" si="1"/>
        <v>33482.416666666664</v>
      </c>
      <c r="J22" s="7">
        <f t="shared" si="2"/>
        <v>4</v>
      </c>
      <c r="L22" s="7">
        <f t="shared" si="3"/>
        <v>33977.392857142855</v>
      </c>
      <c r="N22" s="7">
        <f t="shared" si="4"/>
        <v>3</v>
      </c>
      <c r="P22" s="7">
        <f t="shared" si="5"/>
        <v>33382.23684210526</v>
      </c>
      <c r="R22" s="7">
        <f t="shared" si="6"/>
        <v>2</v>
      </c>
      <c r="T22" s="7">
        <f t="shared" si="7"/>
        <v>33142.8125</v>
      </c>
      <c r="V22" s="7">
        <f t="shared" si="8"/>
        <v>1</v>
      </c>
      <c r="X22" s="7">
        <f t="shared" si="9"/>
        <v>32805.758620689652</v>
      </c>
      <c r="Z22" s="7">
        <f t="shared" si="10"/>
        <v>0</v>
      </c>
      <c r="AB22" s="7">
        <f t="shared" si="11"/>
        <v>0</v>
      </c>
      <c r="AD22" s="7">
        <f t="shared" si="12"/>
        <v>0</v>
      </c>
      <c r="AF22" s="7">
        <f t="shared" si="13"/>
        <v>0</v>
      </c>
      <c r="AH22" s="7">
        <f t="shared" si="14"/>
        <v>0</v>
      </c>
      <c r="AJ22" s="7">
        <f t="shared" si="15"/>
        <v>0</v>
      </c>
      <c r="AL22" s="7">
        <f t="shared" si="16"/>
        <v>0</v>
      </c>
      <c r="AN22" s="7">
        <f t="shared" si="17"/>
        <v>0</v>
      </c>
      <c r="AP22" s="7">
        <f t="shared" si="18"/>
        <v>0</v>
      </c>
      <c r="AR22" s="7">
        <f t="shared" si="19"/>
        <v>0</v>
      </c>
      <c r="AT22" s="7">
        <f t="shared" si="20"/>
        <v>0</v>
      </c>
      <c r="AV22" s="7">
        <f t="shared" si="21"/>
        <v>0</v>
      </c>
    </row>
    <row r="23" spans="4:48" ht="13.5" customHeight="1" x14ac:dyDescent="0.2">
      <c r="D23" s="7">
        <f t="shared" si="0"/>
        <v>136261.255</v>
      </c>
      <c r="H23" s="7">
        <f t="shared" si="1"/>
        <v>33482.416666666664</v>
      </c>
      <c r="J23" s="7">
        <f t="shared" si="2"/>
        <v>4</v>
      </c>
      <c r="L23" s="7">
        <f t="shared" si="3"/>
        <v>33977.392857142855</v>
      </c>
      <c r="N23" s="7">
        <f t="shared" si="4"/>
        <v>3</v>
      </c>
      <c r="P23" s="7">
        <f t="shared" si="5"/>
        <v>33382.23684210526</v>
      </c>
      <c r="R23" s="7">
        <f t="shared" si="6"/>
        <v>2</v>
      </c>
      <c r="T23" s="7">
        <f t="shared" si="7"/>
        <v>33142.8125</v>
      </c>
      <c r="V23" s="7">
        <f t="shared" si="8"/>
        <v>1</v>
      </c>
      <c r="X23" s="7">
        <f t="shared" si="9"/>
        <v>32805.758620689652</v>
      </c>
      <c r="Z23" s="7">
        <f t="shared" si="10"/>
        <v>0</v>
      </c>
      <c r="AB23" s="7">
        <f t="shared" si="11"/>
        <v>0</v>
      </c>
      <c r="AD23" s="7">
        <f t="shared" si="12"/>
        <v>0</v>
      </c>
      <c r="AF23" s="7">
        <f t="shared" si="13"/>
        <v>0</v>
      </c>
      <c r="AH23" s="7">
        <f t="shared" si="14"/>
        <v>0</v>
      </c>
      <c r="AJ23" s="7">
        <f t="shared" si="15"/>
        <v>0</v>
      </c>
      <c r="AL23" s="7">
        <f t="shared" si="16"/>
        <v>0</v>
      </c>
      <c r="AN23" s="7">
        <f t="shared" si="17"/>
        <v>0</v>
      </c>
      <c r="AP23" s="7">
        <f t="shared" si="18"/>
        <v>0</v>
      </c>
      <c r="AR23" s="7">
        <f t="shared" si="19"/>
        <v>0</v>
      </c>
      <c r="AT23" s="7">
        <f t="shared" si="20"/>
        <v>0</v>
      </c>
      <c r="AV23" s="7">
        <f t="shared" si="21"/>
        <v>0</v>
      </c>
    </row>
    <row r="24" spans="4:48" ht="13.5" customHeight="1" x14ac:dyDescent="0.2">
      <c r="D24" s="7">
        <f t="shared" si="0"/>
        <v>136261.255</v>
      </c>
      <c r="H24" s="7">
        <f t="shared" si="1"/>
        <v>33482.416666666664</v>
      </c>
      <c r="J24" s="7">
        <f t="shared" si="2"/>
        <v>4</v>
      </c>
      <c r="L24" s="7">
        <f t="shared" si="3"/>
        <v>33977.392857142855</v>
      </c>
      <c r="N24" s="7">
        <f t="shared" si="4"/>
        <v>3</v>
      </c>
      <c r="P24" s="7">
        <f t="shared" si="5"/>
        <v>33382.23684210526</v>
      </c>
      <c r="R24" s="7">
        <f t="shared" si="6"/>
        <v>2</v>
      </c>
      <c r="T24" s="7">
        <f t="shared" si="7"/>
        <v>33142.8125</v>
      </c>
      <c r="V24" s="7">
        <f t="shared" si="8"/>
        <v>1</v>
      </c>
      <c r="X24" s="7">
        <f t="shared" si="9"/>
        <v>32805.758620689652</v>
      </c>
      <c r="Z24" s="7">
        <f t="shared" si="10"/>
        <v>0</v>
      </c>
      <c r="AB24" s="7">
        <f t="shared" si="11"/>
        <v>0</v>
      </c>
      <c r="AD24" s="7">
        <f t="shared" si="12"/>
        <v>0</v>
      </c>
      <c r="AF24" s="7">
        <f t="shared" si="13"/>
        <v>0</v>
      </c>
      <c r="AH24" s="7">
        <f t="shared" si="14"/>
        <v>0</v>
      </c>
      <c r="AJ24" s="7">
        <f t="shared" si="15"/>
        <v>0</v>
      </c>
      <c r="AL24" s="7">
        <f t="shared" si="16"/>
        <v>0</v>
      </c>
      <c r="AN24" s="7">
        <f t="shared" si="17"/>
        <v>0</v>
      </c>
      <c r="AP24" s="7">
        <f t="shared" si="18"/>
        <v>0</v>
      </c>
      <c r="AR24" s="7">
        <f t="shared" si="19"/>
        <v>0</v>
      </c>
      <c r="AT24" s="7">
        <f t="shared" si="20"/>
        <v>0</v>
      </c>
      <c r="AV24" s="7">
        <f t="shared" si="21"/>
        <v>0</v>
      </c>
    </row>
    <row r="25" spans="4:48" ht="13.5" customHeight="1" x14ac:dyDescent="0.2">
      <c r="D25" s="7">
        <f t="shared" si="0"/>
        <v>136261.255</v>
      </c>
      <c r="H25" s="7">
        <f t="shared" si="1"/>
        <v>33482.416666666664</v>
      </c>
      <c r="J25" s="7">
        <f t="shared" si="2"/>
        <v>4</v>
      </c>
      <c r="L25" s="7">
        <f t="shared" si="3"/>
        <v>33977.392857142855</v>
      </c>
      <c r="N25" s="7">
        <f t="shared" si="4"/>
        <v>3</v>
      </c>
      <c r="P25" s="7">
        <f t="shared" si="5"/>
        <v>33382.23684210526</v>
      </c>
      <c r="R25" s="7">
        <f t="shared" si="6"/>
        <v>2</v>
      </c>
      <c r="T25" s="7">
        <f t="shared" si="7"/>
        <v>33142.8125</v>
      </c>
      <c r="V25" s="7">
        <f t="shared" si="8"/>
        <v>1</v>
      </c>
      <c r="X25" s="7">
        <f t="shared" si="9"/>
        <v>32805.758620689652</v>
      </c>
      <c r="Z25" s="7">
        <f t="shared" si="10"/>
        <v>0</v>
      </c>
      <c r="AB25" s="7">
        <f t="shared" si="11"/>
        <v>0</v>
      </c>
      <c r="AD25" s="7">
        <f t="shared" si="12"/>
        <v>0</v>
      </c>
      <c r="AF25" s="7">
        <f t="shared" si="13"/>
        <v>0</v>
      </c>
      <c r="AH25" s="7">
        <f t="shared" si="14"/>
        <v>0</v>
      </c>
      <c r="AJ25" s="7">
        <f t="shared" si="15"/>
        <v>0</v>
      </c>
      <c r="AL25" s="7">
        <f t="shared" si="16"/>
        <v>0</v>
      </c>
      <c r="AN25" s="7">
        <f t="shared" si="17"/>
        <v>0</v>
      </c>
      <c r="AP25" s="7">
        <f t="shared" si="18"/>
        <v>0</v>
      </c>
      <c r="AR25" s="7">
        <f t="shared" si="19"/>
        <v>0</v>
      </c>
      <c r="AT25" s="7">
        <f t="shared" si="20"/>
        <v>0</v>
      </c>
      <c r="AV25" s="7">
        <f t="shared" si="21"/>
        <v>0</v>
      </c>
    </row>
    <row r="26" spans="4:48" ht="13.5" customHeight="1" x14ac:dyDescent="0.2">
      <c r="D26" s="7">
        <f t="shared" si="0"/>
        <v>136261.255</v>
      </c>
      <c r="H26" s="7">
        <f t="shared" si="1"/>
        <v>33482.416666666664</v>
      </c>
      <c r="J26" s="7">
        <f t="shared" si="2"/>
        <v>4</v>
      </c>
      <c r="L26" s="7">
        <f t="shared" si="3"/>
        <v>33977.392857142855</v>
      </c>
      <c r="N26" s="7">
        <f t="shared" si="4"/>
        <v>3</v>
      </c>
      <c r="P26" s="7">
        <f t="shared" si="5"/>
        <v>33382.23684210526</v>
      </c>
      <c r="R26" s="7">
        <f t="shared" si="6"/>
        <v>2</v>
      </c>
      <c r="T26" s="7">
        <f t="shared" si="7"/>
        <v>33142.8125</v>
      </c>
      <c r="V26" s="7">
        <f t="shared" si="8"/>
        <v>1</v>
      </c>
      <c r="X26" s="7">
        <f t="shared" si="9"/>
        <v>32805.758620689652</v>
      </c>
      <c r="Z26" s="7">
        <f t="shared" si="10"/>
        <v>0</v>
      </c>
      <c r="AB26" s="7">
        <f t="shared" si="11"/>
        <v>0</v>
      </c>
      <c r="AD26" s="7">
        <f t="shared" si="12"/>
        <v>0</v>
      </c>
      <c r="AF26" s="7">
        <f t="shared" si="13"/>
        <v>0</v>
      </c>
      <c r="AH26" s="7">
        <f t="shared" si="14"/>
        <v>0</v>
      </c>
      <c r="AJ26" s="7">
        <f t="shared" si="15"/>
        <v>0</v>
      </c>
      <c r="AL26" s="7">
        <f t="shared" si="16"/>
        <v>0</v>
      </c>
      <c r="AN26" s="7">
        <f t="shared" si="17"/>
        <v>0</v>
      </c>
      <c r="AP26" s="7">
        <f t="shared" si="18"/>
        <v>0</v>
      </c>
      <c r="AR26" s="7">
        <f t="shared" si="19"/>
        <v>0</v>
      </c>
      <c r="AT26" s="7">
        <f t="shared" si="20"/>
        <v>0</v>
      </c>
      <c r="AV26" s="7">
        <f t="shared" si="21"/>
        <v>0</v>
      </c>
    </row>
    <row r="27" spans="4:48" ht="13.5" customHeight="1" x14ac:dyDescent="0.2">
      <c r="D27" s="7">
        <f t="shared" si="0"/>
        <v>136261.255</v>
      </c>
      <c r="H27" s="7">
        <f t="shared" si="1"/>
        <v>33482.416666666664</v>
      </c>
      <c r="J27" s="7">
        <f t="shared" si="2"/>
        <v>4</v>
      </c>
      <c r="L27" s="7">
        <f t="shared" si="3"/>
        <v>33977.392857142855</v>
      </c>
      <c r="N27" s="7">
        <f t="shared" si="4"/>
        <v>3</v>
      </c>
      <c r="P27" s="7">
        <f t="shared" si="5"/>
        <v>33382.23684210526</v>
      </c>
      <c r="R27" s="7">
        <f t="shared" si="6"/>
        <v>2</v>
      </c>
      <c r="T27" s="7">
        <f t="shared" si="7"/>
        <v>33142.8125</v>
      </c>
      <c r="V27" s="7">
        <f t="shared" si="8"/>
        <v>1</v>
      </c>
      <c r="X27" s="7">
        <f t="shared" si="9"/>
        <v>32805.758620689652</v>
      </c>
      <c r="Z27" s="7">
        <f t="shared" si="10"/>
        <v>0</v>
      </c>
      <c r="AB27" s="7">
        <f t="shared" si="11"/>
        <v>0</v>
      </c>
      <c r="AD27" s="7">
        <f t="shared" si="12"/>
        <v>0</v>
      </c>
      <c r="AF27" s="7">
        <f t="shared" si="13"/>
        <v>0</v>
      </c>
      <c r="AH27" s="7">
        <f t="shared" si="14"/>
        <v>0</v>
      </c>
      <c r="AJ27" s="7">
        <f t="shared" si="15"/>
        <v>0</v>
      </c>
      <c r="AL27" s="7">
        <f t="shared" si="16"/>
        <v>0</v>
      </c>
      <c r="AN27" s="7">
        <f t="shared" si="17"/>
        <v>0</v>
      </c>
      <c r="AP27" s="7">
        <f t="shared" si="18"/>
        <v>0</v>
      </c>
      <c r="AR27" s="7">
        <f t="shared" si="19"/>
        <v>0</v>
      </c>
      <c r="AT27" s="7">
        <f t="shared" si="20"/>
        <v>0</v>
      </c>
      <c r="AV27" s="7">
        <f t="shared" si="21"/>
        <v>0</v>
      </c>
    </row>
    <row r="28" spans="4:48" ht="13.5" customHeight="1" x14ac:dyDescent="0.2">
      <c r="D28" s="7">
        <f t="shared" si="0"/>
        <v>136261.255</v>
      </c>
      <c r="H28" s="7">
        <f t="shared" si="1"/>
        <v>33482.416666666664</v>
      </c>
      <c r="J28" s="7">
        <f t="shared" si="2"/>
        <v>4</v>
      </c>
      <c r="L28" s="7">
        <f t="shared" si="3"/>
        <v>33977.392857142855</v>
      </c>
      <c r="N28" s="7">
        <f t="shared" si="4"/>
        <v>3</v>
      </c>
      <c r="P28" s="7">
        <f t="shared" si="5"/>
        <v>33382.23684210526</v>
      </c>
      <c r="R28" s="7">
        <f t="shared" si="6"/>
        <v>2</v>
      </c>
      <c r="T28" s="7">
        <f t="shared" si="7"/>
        <v>33142.8125</v>
      </c>
      <c r="V28" s="7">
        <f t="shared" si="8"/>
        <v>1</v>
      </c>
      <c r="X28" s="7">
        <f t="shared" si="9"/>
        <v>32805.758620689652</v>
      </c>
      <c r="Z28" s="7">
        <f t="shared" si="10"/>
        <v>0</v>
      </c>
      <c r="AB28" s="7">
        <f t="shared" si="11"/>
        <v>0</v>
      </c>
      <c r="AD28" s="7">
        <f t="shared" si="12"/>
        <v>0</v>
      </c>
      <c r="AF28" s="7">
        <f t="shared" si="13"/>
        <v>0</v>
      </c>
      <c r="AH28" s="7">
        <f t="shared" si="14"/>
        <v>0</v>
      </c>
      <c r="AJ28" s="7">
        <f t="shared" si="15"/>
        <v>0</v>
      </c>
      <c r="AL28" s="7">
        <f t="shared" si="16"/>
        <v>0</v>
      </c>
      <c r="AN28" s="7">
        <f t="shared" si="17"/>
        <v>0</v>
      </c>
      <c r="AP28" s="7">
        <f t="shared" si="18"/>
        <v>0</v>
      </c>
      <c r="AR28" s="7">
        <f t="shared" si="19"/>
        <v>0</v>
      </c>
      <c r="AT28" s="7">
        <f t="shared" si="20"/>
        <v>0</v>
      </c>
      <c r="AV28" s="7">
        <f t="shared" si="21"/>
        <v>0</v>
      </c>
    </row>
    <row r="29" spans="4:48" ht="13.5" customHeight="1" x14ac:dyDescent="0.2">
      <c r="D29" s="7">
        <f t="shared" si="0"/>
        <v>136261.255</v>
      </c>
      <c r="H29" s="7">
        <f t="shared" si="1"/>
        <v>33482.416666666664</v>
      </c>
      <c r="J29" s="7">
        <f t="shared" si="2"/>
        <v>4</v>
      </c>
      <c r="L29" s="7">
        <f t="shared" si="3"/>
        <v>33977.392857142855</v>
      </c>
      <c r="N29" s="7">
        <f t="shared" si="4"/>
        <v>3</v>
      </c>
      <c r="P29" s="7">
        <f t="shared" si="5"/>
        <v>33382.23684210526</v>
      </c>
      <c r="R29" s="7">
        <f t="shared" si="6"/>
        <v>2</v>
      </c>
      <c r="T29" s="7">
        <f t="shared" si="7"/>
        <v>33142.8125</v>
      </c>
      <c r="V29" s="7">
        <f t="shared" si="8"/>
        <v>1</v>
      </c>
      <c r="X29" s="7">
        <f t="shared" si="9"/>
        <v>32805.758620689652</v>
      </c>
      <c r="Z29" s="7">
        <f t="shared" si="10"/>
        <v>0</v>
      </c>
      <c r="AB29" s="7">
        <f t="shared" si="11"/>
        <v>0</v>
      </c>
      <c r="AD29" s="7">
        <f t="shared" si="12"/>
        <v>0</v>
      </c>
      <c r="AF29" s="7">
        <f t="shared" si="13"/>
        <v>0</v>
      </c>
      <c r="AH29" s="7">
        <f t="shared" si="14"/>
        <v>0</v>
      </c>
      <c r="AJ29" s="7">
        <f t="shared" si="15"/>
        <v>0</v>
      </c>
      <c r="AL29" s="7">
        <f t="shared" si="16"/>
        <v>0</v>
      </c>
      <c r="AN29" s="7">
        <f t="shared" si="17"/>
        <v>0</v>
      </c>
      <c r="AP29" s="7">
        <f t="shared" si="18"/>
        <v>0</v>
      </c>
      <c r="AR29" s="7">
        <f t="shared" si="19"/>
        <v>0</v>
      </c>
      <c r="AT29" s="7">
        <f t="shared" si="20"/>
        <v>0</v>
      </c>
      <c r="AV29" s="7">
        <f t="shared" si="21"/>
        <v>0</v>
      </c>
    </row>
    <row r="30" spans="4:48" ht="13.5" customHeight="1" x14ac:dyDescent="0.2">
      <c r="D30" s="7">
        <f t="shared" si="0"/>
        <v>136261.255</v>
      </c>
      <c r="H30" s="7">
        <f t="shared" si="1"/>
        <v>33482.416666666664</v>
      </c>
      <c r="J30" s="7">
        <f t="shared" si="2"/>
        <v>4</v>
      </c>
      <c r="L30" s="7">
        <f t="shared" si="3"/>
        <v>33977.392857142855</v>
      </c>
      <c r="N30" s="7">
        <f t="shared" si="4"/>
        <v>3</v>
      </c>
      <c r="P30" s="7">
        <f t="shared" si="5"/>
        <v>33382.23684210526</v>
      </c>
      <c r="R30" s="7">
        <f t="shared" si="6"/>
        <v>2</v>
      </c>
      <c r="T30" s="7">
        <f t="shared" si="7"/>
        <v>33142.8125</v>
      </c>
      <c r="V30" s="7">
        <f t="shared" si="8"/>
        <v>1</v>
      </c>
      <c r="X30" s="7">
        <f t="shared" si="9"/>
        <v>32805.758620689652</v>
      </c>
      <c r="Z30" s="7">
        <f t="shared" si="10"/>
        <v>0</v>
      </c>
      <c r="AB30" s="7">
        <f t="shared" si="11"/>
        <v>0</v>
      </c>
      <c r="AD30" s="7">
        <f t="shared" si="12"/>
        <v>0</v>
      </c>
      <c r="AF30" s="7">
        <f t="shared" si="13"/>
        <v>0</v>
      </c>
      <c r="AH30" s="7">
        <f t="shared" si="14"/>
        <v>0</v>
      </c>
      <c r="AJ30" s="7">
        <f t="shared" si="15"/>
        <v>0</v>
      </c>
      <c r="AL30" s="7">
        <f t="shared" si="16"/>
        <v>0</v>
      </c>
      <c r="AN30" s="7">
        <f t="shared" si="17"/>
        <v>0</v>
      </c>
      <c r="AP30" s="7">
        <f t="shared" si="18"/>
        <v>0</v>
      </c>
      <c r="AR30" s="7">
        <f t="shared" si="19"/>
        <v>0</v>
      </c>
      <c r="AT30" s="7">
        <f t="shared" si="20"/>
        <v>0</v>
      </c>
      <c r="AV30" s="7">
        <f t="shared" si="21"/>
        <v>0</v>
      </c>
    </row>
    <row r="31" spans="4:48" ht="13.5" customHeight="1" x14ac:dyDescent="0.2">
      <c r="D31" s="7">
        <f t="shared" si="0"/>
        <v>136261.255</v>
      </c>
      <c r="H31" s="7">
        <f t="shared" si="1"/>
        <v>33482.416666666664</v>
      </c>
      <c r="J31" s="7">
        <f t="shared" si="2"/>
        <v>4</v>
      </c>
      <c r="L31" s="7">
        <f t="shared" si="3"/>
        <v>33977.392857142855</v>
      </c>
      <c r="N31" s="7">
        <f t="shared" si="4"/>
        <v>3</v>
      </c>
      <c r="P31" s="7">
        <f t="shared" si="5"/>
        <v>33382.23684210526</v>
      </c>
      <c r="R31" s="7">
        <f t="shared" si="6"/>
        <v>2</v>
      </c>
      <c r="T31" s="7">
        <f t="shared" si="7"/>
        <v>33142.8125</v>
      </c>
      <c r="V31" s="7">
        <f t="shared" si="8"/>
        <v>1</v>
      </c>
      <c r="X31" s="7">
        <f t="shared" si="9"/>
        <v>32805.758620689652</v>
      </c>
      <c r="Z31" s="7">
        <f t="shared" si="10"/>
        <v>0</v>
      </c>
      <c r="AB31" s="7">
        <f t="shared" si="11"/>
        <v>0</v>
      </c>
      <c r="AD31" s="7">
        <f t="shared" si="12"/>
        <v>0</v>
      </c>
      <c r="AF31" s="7">
        <f t="shared" si="13"/>
        <v>0</v>
      </c>
      <c r="AH31" s="7">
        <f t="shared" si="14"/>
        <v>0</v>
      </c>
      <c r="AJ31" s="7">
        <f t="shared" si="15"/>
        <v>0</v>
      </c>
      <c r="AL31" s="7">
        <f t="shared" si="16"/>
        <v>0</v>
      </c>
      <c r="AN31" s="7">
        <f t="shared" si="17"/>
        <v>0</v>
      </c>
      <c r="AP31" s="7">
        <f t="shared" si="18"/>
        <v>0</v>
      </c>
      <c r="AR31" s="7">
        <f t="shared" si="19"/>
        <v>0</v>
      </c>
      <c r="AT31" s="7">
        <f t="shared" si="20"/>
        <v>0</v>
      </c>
      <c r="AV31" s="7">
        <f t="shared" si="21"/>
        <v>0</v>
      </c>
    </row>
    <row r="32" spans="4:48" ht="13.5" customHeight="1" x14ac:dyDescent="0.2">
      <c r="D32" s="7">
        <f t="shared" si="0"/>
        <v>136261.255</v>
      </c>
      <c r="H32" s="7">
        <f t="shared" si="1"/>
        <v>33482.416666666664</v>
      </c>
      <c r="J32" s="7">
        <f t="shared" si="2"/>
        <v>4</v>
      </c>
      <c r="L32" s="7">
        <f t="shared" si="3"/>
        <v>33977.392857142855</v>
      </c>
      <c r="N32" s="7">
        <f t="shared" si="4"/>
        <v>3</v>
      </c>
      <c r="P32" s="7">
        <f t="shared" si="5"/>
        <v>33382.23684210526</v>
      </c>
      <c r="R32" s="7">
        <f t="shared" si="6"/>
        <v>2</v>
      </c>
      <c r="T32" s="7">
        <f t="shared" si="7"/>
        <v>33142.8125</v>
      </c>
      <c r="V32" s="7">
        <f t="shared" si="8"/>
        <v>1</v>
      </c>
      <c r="X32" s="7">
        <f t="shared" si="9"/>
        <v>32805.758620689652</v>
      </c>
      <c r="Z32" s="7">
        <f t="shared" si="10"/>
        <v>0</v>
      </c>
      <c r="AB32" s="7">
        <f t="shared" si="11"/>
        <v>0</v>
      </c>
      <c r="AD32" s="7">
        <f t="shared" si="12"/>
        <v>0</v>
      </c>
      <c r="AF32" s="7">
        <f t="shared" si="13"/>
        <v>0</v>
      </c>
      <c r="AH32" s="7">
        <f t="shared" si="14"/>
        <v>0</v>
      </c>
      <c r="AJ32" s="7">
        <f t="shared" si="15"/>
        <v>0</v>
      </c>
      <c r="AL32" s="7">
        <f t="shared" si="16"/>
        <v>0</v>
      </c>
      <c r="AN32" s="7">
        <f t="shared" si="17"/>
        <v>0</v>
      </c>
      <c r="AP32" s="7">
        <f t="shared" si="18"/>
        <v>0</v>
      </c>
      <c r="AR32" s="7">
        <f t="shared" si="19"/>
        <v>0</v>
      </c>
      <c r="AT32" s="7">
        <f t="shared" si="20"/>
        <v>0</v>
      </c>
      <c r="AV32" s="7">
        <f t="shared" si="21"/>
        <v>0</v>
      </c>
    </row>
    <row r="33" spans="4:48" ht="13.5" customHeight="1" x14ac:dyDescent="0.2">
      <c r="D33" s="7">
        <f t="shared" si="0"/>
        <v>136261.255</v>
      </c>
      <c r="H33" s="7">
        <f t="shared" si="1"/>
        <v>33482.416666666664</v>
      </c>
      <c r="J33" s="7">
        <f t="shared" si="2"/>
        <v>4</v>
      </c>
      <c r="L33" s="7">
        <f t="shared" si="3"/>
        <v>33977.392857142855</v>
      </c>
      <c r="N33" s="7">
        <f t="shared" si="4"/>
        <v>3</v>
      </c>
      <c r="P33" s="7">
        <f t="shared" si="5"/>
        <v>33382.23684210526</v>
      </c>
      <c r="R33" s="7">
        <f t="shared" si="6"/>
        <v>2</v>
      </c>
      <c r="T33" s="7">
        <f t="shared" si="7"/>
        <v>33142.8125</v>
      </c>
      <c r="V33" s="7">
        <f t="shared" si="8"/>
        <v>1</v>
      </c>
      <c r="X33" s="7">
        <f t="shared" si="9"/>
        <v>32805.758620689652</v>
      </c>
      <c r="Z33" s="7">
        <f t="shared" si="10"/>
        <v>0</v>
      </c>
      <c r="AB33" s="7">
        <f t="shared" si="11"/>
        <v>0</v>
      </c>
      <c r="AD33" s="7">
        <f t="shared" si="12"/>
        <v>0</v>
      </c>
      <c r="AF33" s="7">
        <f t="shared" si="13"/>
        <v>0</v>
      </c>
      <c r="AH33" s="7">
        <f t="shared" si="14"/>
        <v>0</v>
      </c>
      <c r="AJ33" s="7">
        <f t="shared" si="15"/>
        <v>0</v>
      </c>
      <c r="AL33" s="7">
        <f t="shared" si="16"/>
        <v>0</v>
      </c>
      <c r="AN33" s="7">
        <f t="shared" si="17"/>
        <v>0</v>
      </c>
      <c r="AP33" s="7">
        <f t="shared" si="18"/>
        <v>0</v>
      </c>
      <c r="AR33" s="7">
        <f t="shared" si="19"/>
        <v>0</v>
      </c>
      <c r="AT33" s="7">
        <f t="shared" si="20"/>
        <v>0</v>
      </c>
      <c r="AV33" s="7">
        <f t="shared" si="21"/>
        <v>0</v>
      </c>
    </row>
    <row r="34" spans="4:48" ht="13.5" customHeight="1" x14ac:dyDescent="0.2">
      <c r="D34" s="7">
        <f t="shared" si="0"/>
        <v>136261.255</v>
      </c>
      <c r="H34" s="7">
        <f t="shared" si="1"/>
        <v>33482.416666666664</v>
      </c>
      <c r="J34" s="7">
        <f t="shared" si="2"/>
        <v>4</v>
      </c>
      <c r="L34" s="7">
        <f t="shared" si="3"/>
        <v>33977.392857142855</v>
      </c>
      <c r="N34" s="7">
        <f t="shared" si="4"/>
        <v>3</v>
      </c>
      <c r="P34" s="7">
        <f t="shared" si="5"/>
        <v>33382.23684210526</v>
      </c>
      <c r="R34" s="7">
        <f t="shared" si="6"/>
        <v>2</v>
      </c>
      <c r="T34" s="7">
        <f t="shared" si="7"/>
        <v>33142.8125</v>
      </c>
      <c r="V34" s="7">
        <f t="shared" si="8"/>
        <v>1</v>
      </c>
      <c r="X34" s="7">
        <f t="shared" si="9"/>
        <v>32805.758620689652</v>
      </c>
      <c r="Z34" s="7">
        <f t="shared" si="10"/>
        <v>0</v>
      </c>
      <c r="AB34" s="7">
        <f t="shared" si="11"/>
        <v>0</v>
      </c>
      <c r="AD34" s="7">
        <f t="shared" si="12"/>
        <v>0</v>
      </c>
      <c r="AF34" s="7">
        <f t="shared" si="13"/>
        <v>0</v>
      </c>
      <c r="AH34" s="7">
        <f t="shared" si="14"/>
        <v>0</v>
      </c>
      <c r="AJ34" s="7">
        <f t="shared" si="15"/>
        <v>0</v>
      </c>
      <c r="AL34" s="7">
        <f t="shared" si="16"/>
        <v>0</v>
      </c>
      <c r="AN34" s="7">
        <f t="shared" si="17"/>
        <v>0</v>
      </c>
      <c r="AP34" s="7">
        <f t="shared" si="18"/>
        <v>0</v>
      </c>
      <c r="AR34" s="7">
        <f t="shared" si="19"/>
        <v>0</v>
      </c>
      <c r="AT34" s="7">
        <f t="shared" si="20"/>
        <v>0</v>
      </c>
      <c r="AV34" s="7">
        <f t="shared" si="21"/>
        <v>0</v>
      </c>
    </row>
    <row r="35" spans="4:48" ht="13.5" customHeight="1" x14ac:dyDescent="0.2">
      <c r="D35" s="7">
        <f t="shared" si="0"/>
        <v>136261.255</v>
      </c>
      <c r="H35" s="7">
        <f t="shared" si="1"/>
        <v>33482.416666666664</v>
      </c>
      <c r="J35" s="7">
        <f t="shared" si="2"/>
        <v>4</v>
      </c>
      <c r="L35" s="7">
        <f t="shared" si="3"/>
        <v>33977.392857142855</v>
      </c>
      <c r="N35" s="7">
        <f t="shared" si="4"/>
        <v>3</v>
      </c>
      <c r="P35" s="7">
        <f t="shared" si="5"/>
        <v>33382.23684210526</v>
      </c>
      <c r="R35" s="7">
        <f t="shared" si="6"/>
        <v>2</v>
      </c>
      <c r="T35" s="7">
        <f t="shared" si="7"/>
        <v>33142.8125</v>
      </c>
      <c r="V35" s="7">
        <f t="shared" si="8"/>
        <v>1</v>
      </c>
      <c r="X35" s="7">
        <f t="shared" si="9"/>
        <v>32805.758620689652</v>
      </c>
      <c r="Z35" s="7">
        <f t="shared" si="10"/>
        <v>0</v>
      </c>
      <c r="AB35" s="7">
        <f t="shared" si="11"/>
        <v>0</v>
      </c>
      <c r="AD35" s="7">
        <f t="shared" si="12"/>
        <v>0</v>
      </c>
      <c r="AF35" s="7">
        <f t="shared" si="13"/>
        <v>0</v>
      </c>
      <c r="AH35" s="7">
        <f t="shared" si="14"/>
        <v>0</v>
      </c>
      <c r="AJ35" s="7">
        <f t="shared" si="15"/>
        <v>0</v>
      </c>
      <c r="AL35" s="7">
        <f t="shared" si="16"/>
        <v>0</v>
      </c>
      <c r="AN35" s="7">
        <f t="shared" si="17"/>
        <v>0</v>
      </c>
      <c r="AP35" s="7">
        <f t="shared" si="18"/>
        <v>0</v>
      </c>
      <c r="AR35" s="7">
        <f t="shared" si="19"/>
        <v>0</v>
      </c>
      <c r="AT35" s="7">
        <f t="shared" si="20"/>
        <v>0</v>
      </c>
      <c r="AV35" s="7">
        <f t="shared" si="21"/>
        <v>0</v>
      </c>
    </row>
    <row r="36" spans="4:48" ht="13.5" customHeight="1" x14ac:dyDescent="0.2">
      <c r="D36" s="7">
        <f t="shared" si="0"/>
        <v>136261.255</v>
      </c>
      <c r="H36" s="7">
        <f t="shared" si="1"/>
        <v>33482.416666666664</v>
      </c>
      <c r="J36" s="7">
        <f t="shared" si="2"/>
        <v>4</v>
      </c>
      <c r="L36" s="7">
        <f t="shared" si="3"/>
        <v>33977.392857142855</v>
      </c>
      <c r="N36" s="7">
        <f t="shared" si="4"/>
        <v>3</v>
      </c>
      <c r="P36" s="7">
        <f t="shared" si="5"/>
        <v>33382.23684210526</v>
      </c>
      <c r="R36" s="7">
        <f t="shared" si="6"/>
        <v>2</v>
      </c>
      <c r="T36" s="7">
        <f t="shared" si="7"/>
        <v>33142.8125</v>
      </c>
      <c r="V36" s="7">
        <f t="shared" si="8"/>
        <v>1</v>
      </c>
      <c r="X36" s="7">
        <f t="shared" si="9"/>
        <v>32805.758620689652</v>
      </c>
      <c r="Z36" s="7">
        <f t="shared" si="10"/>
        <v>0</v>
      </c>
      <c r="AB36" s="7">
        <f t="shared" si="11"/>
        <v>0</v>
      </c>
      <c r="AD36" s="7">
        <f t="shared" si="12"/>
        <v>0</v>
      </c>
      <c r="AF36" s="7">
        <f t="shared" si="13"/>
        <v>0</v>
      </c>
      <c r="AH36" s="7">
        <f t="shared" si="14"/>
        <v>0</v>
      </c>
      <c r="AJ36" s="7">
        <f t="shared" si="15"/>
        <v>0</v>
      </c>
      <c r="AL36" s="7">
        <f t="shared" si="16"/>
        <v>0</v>
      </c>
      <c r="AN36" s="7">
        <f t="shared" si="17"/>
        <v>0</v>
      </c>
      <c r="AP36" s="7">
        <f t="shared" si="18"/>
        <v>0</v>
      </c>
      <c r="AR36" s="7">
        <f t="shared" si="19"/>
        <v>0</v>
      </c>
      <c r="AT36" s="7">
        <f t="shared" si="20"/>
        <v>0</v>
      </c>
      <c r="AV36" s="7">
        <f t="shared" si="21"/>
        <v>0</v>
      </c>
    </row>
    <row r="37" spans="4:48" ht="13.5" customHeight="1" x14ac:dyDescent="0.2">
      <c r="D37" s="7">
        <f t="shared" si="0"/>
        <v>136261.255</v>
      </c>
      <c r="H37" s="7">
        <f t="shared" si="1"/>
        <v>33482.416666666664</v>
      </c>
      <c r="J37" s="7">
        <f t="shared" si="2"/>
        <v>4</v>
      </c>
      <c r="L37" s="7">
        <f t="shared" si="3"/>
        <v>33977.392857142855</v>
      </c>
      <c r="N37" s="7">
        <f t="shared" si="4"/>
        <v>3</v>
      </c>
      <c r="P37" s="7">
        <f t="shared" si="5"/>
        <v>33382.23684210526</v>
      </c>
      <c r="R37" s="7">
        <f t="shared" si="6"/>
        <v>2</v>
      </c>
      <c r="T37" s="7">
        <f t="shared" si="7"/>
        <v>33142.8125</v>
      </c>
      <c r="V37" s="7">
        <f t="shared" si="8"/>
        <v>1</v>
      </c>
      <c r="X37" s="7">
        <f t="shared" si="9"/>
        <v>32805.758620689652</v>
      </c>
      <c r="Z37" s="7">
        <f t="shared" si="10"/>
        <v>0</v>
      </c>
      <c r="AB37" s="7">
        <f t="shared" si="11"/>
        <v>0</v>
      </c>
      <c r="AD37" s="7">
        <f t="shared" si="12"/>
        <v>0</v>
      </c>
      <c r="AF37" s="7">
        <f t="shared" si="13"/>
        <v>0</v>
      </c>
      <c r="AH37" s="7">
        <f t="shared" si="14"/>
        <v>0</v>
      </c>
      <c r="AJ37" s="7">
        <f t="shared" si="15"/>
        <v>0</v>
      </c>
      <c r="AL37" s="7">
        <f t="shared" si="16"/>
        <v>0</v>
      </c>
      <c r="AN37" s="7">
        <f t="shared" si="17"/>
        <v>0</v>
      </c>
      <c r="AP37" s="7">
        <f t="shared" si="18"/>
        <v>0</v>
      </c>
      <c r="AR37" s="7">
        <f t="shared" si="19"/>
        <v>0</v>
      </c>
      <c r="AT37" s="7">
        <f t="shared" si="20"/>
        <v>0</v>
      </c>
      <c r="AV37" s="7">
        <f t="shared" si="21"/>
        <v>0</v>
      </c>
    </row>
    <row r="38" spans="4:48" ht="13.5" customHeight="1" x14ac:dyDescent="0.2">
      <c r="D38" s="7">
        <f t="shared" si="0"/>
        <v>136261.255</v>
      </c>
      <c r="H38" s="7">
        <f t="shared" si="1"/>
        <v>33482.416666666664</v>
      </c>
      <c r="J38" s="7">
        <f t="shared" si="2"/>
        <v>4</v>
      </c>
      <c r="L38" s="7">
        <f t="shared" si="3"/>
        <v>33977.392857142855</v>
      </c>
      <c r="N38" s="7">
        <f t="shared" si="4"/>
        <v>3</v>
      </c>
      <c r="P38" s="7">
        <f t="shared" si="5"/>
        <v>33382.23684210526</v>
      </c>
      <c r="R38" s="7">
        <f t="shared" si="6"/>
        <v>2</v>
      </c>
      <c r="T38" s="7">
        <f t="shared" si="7"/>
        <v>33142.8125</v>
      </c>
      <c r="V38" s="7">
        <f t="shared" si="8"/>
        <v>1</v>
      </c>
      <c r="X38" s="7">
        <f t="shared" si="9"/>
        <v>32805.758620689652</v>
      </c>
      <c r="Z38" s="7">
        <f t="shared" si="10"/>
        <v>0</v>
      </c>
      <c r="AB38" s="7">
        <f t="shared" si="11"/>
        <v>0</v>
      </c>
      <c r="AD38" s="7">
        <f t="shared" si="12"/>
        <v>0</v>
      </c>
      <c r="AF38" s="7">
        <f t="shared" si="13"/>
        <v>0</v>
      </c>
      <c r="AH38" s="7">
        <f t="shared" si="14"/>
        <v>0</v>
      </c>
      <c r="AJ38" s="7">
        <f t="shared" si="15"/>
        <v>0</v>
      </c>
      <c r="AL38" s="7">
        <f t="shared" si="16"/>
        <v>0</v>
      </c>
      <c r="AN38" s="7">
        <f t="shared" si="17"/>
        <v>0</v>
      </c>
      <c r="AP38" s="7">
        <f t="shared" si="18"/>
        <v>0</v>
      </c>
      <c r="AR38" s="7">
        <f t="shared" si="19"/>
        <v>0</v>
      </c>
      <c r="AT38" s="7">
        <f t="shared" si="20"/>
        <v>0</v>
      </c>
      <c r="AV38" s="7">
        <f t="shared" si="21"/>
        <v>0</v>
      </c>
    </row>
    <row r="39" spans="4:48" ht="13.5" customHeight="1" x14ac:dyDescent="0.2">
      <c r="D39" s="7">
        <f t="shared" si="0"/>
        <v>136261.255</v>
      </c>
      <c r="H39" s="7">
        <f t="shared" si="1"/>
        <v>33482.416666666664</v>
      </c>
      <c r="J39" s="7">
        <f t="shared" si="2"/>
        <v>4</v>
      </c>
      <c r="L39" s="7">
        <f t="shared" si="3"/>
        <v>33977.392857142855</v>
      </c>
      <c r="N39" s="7">
        <f t="shared" si="4"/>
        <v>3</v>
      </c>
      <c r="P39" s="7">
        <f t="shared" si="5"/>
        <v>33382.23684210526</v>
      </c>
      <c r="R39" s="7">
        <f t="shared" si="6"/>
        <v>2</v>
      </c>
      <c r="T39" s="7">
        <f t="shared" si="7"/>
        <v>33142.8125</v>
      </c>
      <c r="V39" s="7">
        <f t="shared" si="8"/>
        <v>1</v>
      </c>
      <c r="X39" s="7">
        <f t="shared" si="9"/>
        <v>32805.758620689652</v>
      </c>
      <c r="Z39" s="7">
        <f t="shared" si="10"/>
        <v>0</v>
      </c>
      <c r="AB39" s="7">
        <f t="shared" si="11"/>
        <v>0</v>
      </c>
      <c r="AD39" s="7">
        <f t="shared" si="12"/>
        <v>0</v>
      </c>
      <c r="AF39" s="7">
        <f t="shared" si="13"/>
        <v>0</v>
      </c>
      <c r="AH39" s="7">
        <f t="shared" si="14"/>
        <v>0</v>
      </c>
      <c r="AJ39" s="7">
        <f t="shared" si="15"/>
        <v>0</v>
      </c>
      <c r="AL39" s="7">
        <f t="shared" si="16"/>
        <v>0</v>
      </c>
      <c r="AN39" s="7">
        <f t="shared" si="17"/>
        <v>0</v>
      </c>
      <c r="AP39" s="7">
        <f t="shared" si="18"/>
        <v>0</v>
      </c>
      <c r="AR39" s="7">
        <f t="shared" si="19"/>
        <v>0</v>
      </c>
      <c r="AT39" s="7">
        <f t="shared" si="20"/>
        <v>0</v>
      </c>
      <c r="AV39" s="7">
        <f t="shared" si="21"/>
        <v>0</v>
      </c>
    </row>
    <row r="40" spans="4:48" ht="14.25" customHeight="1" x14ac:dyDescent="0.2"/>
    <row r="41" spans="4:48" ht="14.25" customHeight="1" x14ac:dyDescent="0.2"/>
    <row r="42" spans="4:48" ht="14.25" customHeight="1" x14ac:dyDescent="0.2"/>
    <row r="43" spans="4:48" ht="14.25" customHeight="1" x14ac:dyDescent="0.2"/>
    <row r="44" spans="4:48" ht="14.25" customHeight="1" x14ac:dyDescent="0.2"/>
    <row r="45" spans="4:48" ht="14.25" customHeight="1" x14ac:dyDescent="0.2"/>
    <row r="46" spans="4:48" ht="14.25" customHeight="1" x14ac:dyDescent="0.2"/>
    <row r="47" spans="4:48" ht="14.25" customHeight="1" x14ac:dyDescent="0.2"/>
    <row r="48" spans="4:48" ht="14.25" customHeight="1" x14ac:dyDescent="0.2"/>
    <row r="49" spans="7:47" ht="14.25" customHeight="1" x14ac:dyDescent="0.2"/>
    <row r="50" spans="7:47" ht="14.25" customHeight="1" x14ac:dyDescent="0.2"/>
    <row r="51" spans="7:47" ht="14.25" customHeight="1" x14ac:dyDescent="0.2"/>
    <row r="52" spans="7:47" ht="13.5" customHeight="1" x14ac:dyDescent="0.2">
      <c r="G52" s="7">
        <f>גיליון2!G52</f>
        <v>4</v>
      </c>
      <c r="I52" s="7">
        <f>MAX(גיליון2!H52:H89)</f>
        <v>0.93668069558897837</v>
      </c>
      <c r="K52" s="7">
        <f>גיליון2!K52</f>
        <v>3</v>
      </c>
      <c r="M52" s="7">
        <f>MAX(גיליון2!L52:L89)</f>
        <v>0.47724800828295599</v>
      </c>
      <c r="O52" s="7">
        <f>גיליון2!O52</f>
        <v>2</v>
      </c>
      <c r="Q52" s="7">
        <f>MAX(גיליון2!P52:P89)</f>
        <v>0.46889287660936496</v>
      </c>
      <c r="S52" s="7">
        <f>גיליון2!S52</f>
        <v>1</v>
      </c>
      <c r="U52" s="7">
        <f>MAX(גיליון2!T52:T89)</f>
        <v>0.42375973458706007</v>
      </c>
      <c r="W52" s="7">
        <f>גיליון2!W52</f>
        <v>0</v>
      </c>
      <c r="Y52" s="7">
        <f>MAX(גיליון2!X52:X89)</f>
        <v>0</v>
      </c>
      <c r="AA52" s="7">
        <f>גיליון2!AA52</f>
        <v>0</v>
      </c>
      <c r="AC52" s="7">
        <f>MAX(גיליון2!AB52:AB89)</f>
        <v>0</v>
      </c>
      <c r="AE52" s="7">
        <f>גיליון2!AE52</f>
        <v>0</v>
      </c>
      <c r="AG52" s="7">
        <f>MAX(גיליון2!AF52:AF89)</f>
        <v>0</v>
      </c>
      <c r="AI52" s="7">
        <f>גיליון2!AI52</f>
        <v>0</v>
      </c>
      <c r="AK52" s="7">
        <f>MAX(גיליון2!AJ52:AJ89)</f>
        <v>0</v>
      </c>
      <c r="AM52" s="7">
        <f>גיליון2!AM52</f>
        <v>0</v>
      </c>
      <c r="AO52" s="7">
        <f>MAX(גיליון2!AN52:AN89)</f>
        <v>0</v>
      </c>
      <c r="AQ52" s="7">
        <f>גיליון2!AQ52</f>
        <v>0</v>
      </c>
      <c r="AS52" s="7">
        <f>MAX(גיליון2!AR52:AR89)</f>
        <v>0</v>
      </c>
      <c r="AU52" s="7">
        <f>גיליון2!AU52</f>
        <v>0</v>
      </c>
    </row>
    <row r="53" spans="7:47" ht="13.5" customHeight="1" x14ac:dyDescent="0.2">
      <c r="G53" s="7">
        <f t="shared" ref="G53:G89" si="22">G52</f>
        <v>4</v>
      </c>
      <c r="I53" s="7">
        <f t="shared" ref="I53:I89" si="23">I52</f>
        <v>0.93668069558897837</v>
      </c>
      <c r="K53" s="7">
        <f t="shared" ref="K53:K89" si="24">K52</f>
        <v>3</v>
      </c>
      <c r="M53" s="7">
        <f t="shared" ref="M53:M89" si="25">M52</f>
        <v>0.47724800828295599</v>
      </c>
      <c r="O53" s="7">
        <f t="shared" ref="O53:O89" si="26">O52</f>
        <v>2</v>
      </c>
      <c r="Q53" s="7">
        <f t="shared" ref="Q53:Q89" si="27">Q52</f>
        <v>0.46889287660936496</v>
      </c>
      <c r="S53" s="7">
        <f t="shared" ref="S53:S89" si="28">S52</f>
        <v>1</v>
      </c>
      <c r="U53" s="7">
        <f t="shared" ref="U53:U89" si="29">U52</f>
        <v>0.42375973458706007</v>
      </c>
      <c r="W53" s="7">
        <f t="shared" ref="W53:W89" si="30">W52</f>
        <v>0</v>
      </c>
      <c r="Y53" s="7">
        <f t="shared" ref="Y53:Y89" si="31">Y52</f>
        <v>0</v>
      </c>
      <c r="AA53" s="7">
        <f t="shared" ref="AA53:AA89" si="32">AA52</f>
        <v>0</v>
      </c>
      <c r="AC53" s="7">
        <f t="shared" ref="AC53:AC89" si="33">AC52</f>
        <v>0</v>
      </c>
      <c r="AE53" s="7">
        <f t="shared" ref="AE53:AE89" si="34">AE52</f>
        <v>0</v>
      </c>
      <c r="AG53" s="7">
        <f t="shared" ref="AG53:AG89" si="35">AG52</f>
        <v>0</v>
      </c>
      <c r="AI53" s="7">
        <f t="shared" ref="AI53:AI89" si="36">AI52</f>
        <v>0</v>
      </c>
      <c r="AK53" s="7">
        <f t="shared" ref="AK53:AK89" si="37">AK52</f>
        <v>0</v>
      </c>
      <c r="AM53" s="7">
        <f t="shared" ref="AM53:AM89" si="38">AM52</f>
        <v>0</v>
      </c>
      <c r="AO53" s="7">
        <f t="shared" ref="AO53:AO89" si="39">AO52</f>
        <v>0</v>
      </c>
      <c r="AQ53" s="7">
        <f t="shared" ref="AQ53:AQ89" si="40">AQ52</f>
        <v>0</v>
      </c>
      <c r="AS53" s="7">
        <f t="shared" ref="AS53:AS89" si="41">AS52</f>
        <v>0</v>
      </c>
      <c r="AU53" s="7">
        <f t="shared" ref="AU53:AU89" si="42">AU52</f>
        <v>0</v>
      </c>
    </row>
    <row r="54" spans="7:47" ht="13.5" customHeight="1" x14ac:dyDescent="0.2">
      <c r="G54" s="7">
        <f t="shared" si="22"/>
        <v>4</v>
      </c>
      <c r="I54" s="7">
        <f t="shared" si="23"/>
        <v>0.93668069558897837</v>
      </c>
      <c r="K54" s="7">
        <f t="shared" si="24"/>
        <v>3</v>
      </c>
      <c r="M54" s="7">
        <f t="shared" si="25"/>
        <v>0.47724800828295599</v>
      </c>
      <c r="O54" s="7">
        <f t="shared" si="26"/>
        <v>2</v>
      </c>
      <c r="Q54" s="7">
        <f t="shared" si="27"/>
        <v>0.46889287660936496</v>
      </c>
      <c r="S54" s="7">
        <f t="shared" si="28"/>
        <v>1</v>
      </c>
      <c r="U54" s="7">
        <f t="shared" si="29"/>
        <v>0.42375973458706007</v>
      </c>
      <c r="W54" s="7">
        <f t="shared" si="30"/>
        <v>0</v>
      </c>
      <c r="Y54" s="7">
        <f t="shared" si="31"/>
        <v>0</v>
      </c>
      <c r="AA54" s="7">
        <f t="shared" si="32"/>
        <v>0</v>
      </c>
      <c r="AC54" s="7">
        <f t="shared" si="33"/>
        <v>0</v>
      </c>
      <c r="AE54" s="7">
        <f t="shared" si="34"/>
        <v>0</v>
      </c>
      <c r="AG54" s="7">
        <f t="shared" si="35"/>
        <v>0</v>
      </c>
      <c r="AI54" s="7">
        <f t="shared" si="36"/>
        <v>0</v>
      </c>
      <c r="AK54" s="7">
        <f t="shared" si="37"/>
        <v>0</v>
      </c>
      <c r="AM54" s="7">
        <f t="shared" si="38"/>
        <v>0</v>
      </c>
      <c r="AO54" s="7">
        <f t="shared" si="39"/>
        <v>0</v>
      </c>
      <c r="AQ54" s="7">
        <f t="shared" si="40"/>
        <v>0</v>
      </c>
      <c r="AS54" s="7">
        <f t="shared" si="41"/>
        <v>0</v>
      </c>
      <c r="AU54" s="7">
        <f t="shared" si="42"/>
        <v>0</v>
      </c>
    </row>
    <row r="55" spans="7:47" ht="13.5" customHeight="1" x14ac:dyDescent="0.2">
      <c r="G55" s="7">
        <f t="shared" si="22"/>
        <v>4</v>
      </c>
      <c r="I55" s="7">
        <f t="shared" si="23"/>
        <v>0.93668069558897837</v>
      </c>
      <c r="K55" s="7">
        <f t="shared" si="24"/>
        <v>3</v>
      </c>
      <c r="M55" s="7">
        <f t="shared" si="25"/>
        <v>0.47724800828295599</v>
      </c>
      <c r="O55" s="7">
        <f t="shared" si="26"/>
        <v>2</v>
      </c>
      <c r="Q55" s="7">
        <f t="shared" si="27"/>
        <v>0.46889287660936496</v>
      </c>
      <c r="S55" s="7">
        <f t="shared" si="28"/>
        <v>1</v>
      </c>
      <c r="U55" s="7">
        <f t="shared" si="29"/>
        <v>0.42375973458706007</v>
      </c>
      <c r="W55" s="7">
        <f t="shared" si="30"/>
        <v>0</v>
      </c>
      <c r="Y55" s="7">
        <f t="shared" si="31"/>
        <v>0</v>
      </c>
      <c r="AA55" s="7">
        <f t="shared" si="32"/>
        <v>0</v>
      </c>
      <c r="AC55" s="7">
        <f t="shared" si="33"/>
        <v>0</v>
      </c>
      <c r="AE55" s="7">
        <f t="shared" si="34"/>
        <v>0</v>
      </c>
      <c r="AG55" s="7">
        <f t="shared" si="35"/>
        <v>0</v>
      </c>
      <c r="AI55" s="7">
        <f t="shared" si="36"/>
        <v>0</v>
      </c>
      <c r="AK55" s="7">
        <f t="shared" si="37"/>
        <v>0</v>
      </c>
      <c r="AM55" s="7">
        <f t="shared" si="38"/>
        <v>0</v>
      </c>
      <c r="AO55" s="7">
        <f t="shared" si="39"/>
        <v>0</v>
      </c>
      <c r="AQ55" s="7">
        <f t="shared" si="40"/>
        <v>0</v>
      </c>
      <c r="AS55" s="7">
        <f t="shared" si="41"/>
        <v>0</v>
      </c>
      <c r="AU55" s="7">
        <f t="shared" si="42"/>
        <v>0</v>
      </c>
    </row>
    <row r="56" spans="7:47" ht="13.5" customHeight="1" x14ac:dyDescent="0.2">
      <c r="G56" s="7">
        <f t="shared" si="22"/>
        <v>4</v>
      </c>
      <c r="I56" s="7">
        <f t="shared" si="23"/>
        <v>0.93668069558897837</v>
      </c>
      <c r="K56" s="7">
        <f t="shared" si="24"/>
        <v>3</v>
      </c>
      <c r="M56" s="7">
        <f t="shared" si="25"/>
        <v>0.47724800828295599</v>
      </c>
      <c r="O56" s="7">
        <f t="shared" si="26"/>
        <v>2</v>
      </c>
      <c r="Q56" s="7">
        <f t="shared" si="27"/>
        <v>0.46889287660936496</v>
      </c>
      <c r="S56" s="7">
        <f t="shared" si="28"/>
        <v>1</v>
      </c>
      <c r="U56" s="7">
        <f t="shared" si="29"/>
        <v>0.42375973458706007</v>
      </c>
      <c r="W56" s="7">
        <f t="shared" si="30"/>
        <v>0</v>
      </c>
      <c r="Y56" s="7">
        <f t="shared" si="31"/>
        <v>0</v>
      </c>
      <c r="AA56" s="7">
        <f t="shared" si="32"/>
        <v>0</v>
      </c>
      <c r="AC56" s="7">
        <f t="shared" si="33"/>
        <v>0</v>
      </c>
      <c r="AE56" s="7">
        <f t="shared" si="34"/>
        <v>0</v>
      </c>
      <c r="AG56" s="7">
        <f t="shared" si="35"/>
        <v>0</v>
      </c>
      <c r="AI56" s="7">
        <f t="shared" si="36"/>
        <v>0</v>
      </c>
      <c r="AK56" s="7">
        <f t="shared" si="37"/>
        <v>0</v>
      </c>
      <c r="AM56" s="7">
        <f t="shared" si="38"/>
        <v>0</v>
      </c>
      <c r="AO56" s="7">
        <f t="shared" si="39"/>
        <v>0</v>
      </c>
      <c r="AQ56" s="7">
        <f t="shared" si="40"/>
        <v>0</v>
      </c>
      <c r="AS56" s="7">
        <f t="shared" si="41"/>
        <v>0</v>
      </c>
      <c r="AU56" s="7">
        <f t="shared" si="42"/>
        <v>0</v>
      </c>
    </row>
    <row r="57" spans="7:47" ht="13.5" customHeight="1" x14ac:dyDescent="0.2">
      <c r="G57" s="7">
        <f t="shared" si="22"/>
        <v>4</v>
      </c>
      <c r="I57" s="7">
        <f t="shared" si="23"/>
        <v>0.93668069558897837</v>
      </c>
      <c r="K57" s="7">
        <f t="shared" si="24"/>
        <v>3</v>
      </c>
      <c r="M57" s="7">
        <f t="shared" si="25"/>
        <v>0.47724800828295599</v>
      </c>
      <c r="O57" s="7">
        <f t="shared" si="26"/>
        <v>2</v>
      </c>
      <c r="Q57" s="7">
        <f t="shared" si="27"/>
        <v>0.46889287660936496</v>
      </c>
      <c r="S57" s="7">
        <f t="shared" si="28"/>
        <v>1</v>
      </c>
      <c r="U57" s="7">
        <f t="shared" si="29"/>
        <v>0.42375973458706007</v>
      </c>
      <c r="W57" s="7">
        <f t="shared" si="30"/>
        <v>0</v>
      </c>
      <c r="Y57" s="7">
        <f t="shared" si="31"/>
        <v>0</v>
      </c>
      <c r="AA57" s="7">
        <f t="shared" si="32"/>
        <v>0</v>
      </c>
      <c r="AC57" s="7">
        <f t="shared" si="33"/>
        <v>0</v>
      </c>
      <c r="AE57" s="7">
        <f t="shared" si="34"/>
        <v>0</v>
      </c>
      <c r="AG57" s="7">
        <f t="shared" si="35"/>
        <v>0</v>
      </c>
      <c r="AI57" s="7">
        <f t="shared" si="36"/>
        <v>0</v>
      </c>
      <c r="AK57" s="7">
        <f t="shared" si="37"/>
        <v>0</v>
      </c>
      <c r="AM57" s="7">
        <f t="shared" si="38"/>
        <v>0</v>
      </c>
      <c r="AO57" s="7">
        <f t="shared" si="39"/>
        <v>0</v>
      </c>
      <c r="AQ57" s="7">
        <f t="shared" si="40"/>
        <v>0</v>
      </c>
      <c r="AS57" s="7">
        <f t="shared" si="41"/>
        <v>0</v>
      </c>
      <c r="AU57" s="7">
        <f t="shared" si="42"/>
        <v>0</v>
      </c>
    </row>
    <row r="58" spans="7:47" ht="13.5" customHeight="1" x14ac:dyDescent="0.2">
      <c r="G58" s="7">
        <f t="shared" si="22"/>
        <v>4</v>
      </c>
      <c r="I58" s="7">
        <f t="shared" si="23"/>
        <v>0.93668069558897837</v>
      </c>
      <c r="K58" s="7">
        <f t="shared" si="24"/>
        <v>3</v>
      </c>
      <c r="M58" s="7">
        <f t="shared" si="25"/>
        <v>0.47724800828295599</v>
      </c>
      <c r="O58" s="7">
        <f t="shared" si="26"/>
        <v>2</v>
      </c>
      <c r="Q58" s="7">
        <f t="shared" si="27"/>
        <v>0.46889287660936496</v>
      </c>
      <c r="S58" s="7">
        <f t="shared" si="28"/>
        <v>1</v>
      </c>
      <c r="U58" s="7">
        <f t="shared" si="29"/>
        <v>0.42375973458706007</v>
      </c>
      <c r="W58" s="7">
        <f t="shared" si="30"/>
        <v>0</v>
      </c>
      <c r="Y58" s="7">
        <f t="shared" si="31"/>
        <v>0</v>
      </c>
      <c r="AA58" s="7">
        <f t="shared" si="32"/>
        <v>0</v>
      </c>
      <c r="AC58" s="7">
        <f t="shared" si="33"/>
        <v>0</v>
      </c>
      <c r="AE58" s="7">
        <f t="shared" si="34"/>
        <v>0</v>
      </c>
      <c r="AG58" s="7">
        <f t="shared" si="35"/>
        <v>0</v>
      </c>
      <c r="AI58" s="7">
        <f t="shared" si="36"/>
        <v>0</v>
      </c>
      <c r="AK58" s="7">
        <f t="shared" si="37"/>
        <v>0</v>
      </c>
      <c r="AM58" s="7">
        <f t="shared" si="38"/>
        <v>0</v>
      </c>
      <c r="AO58" s="7">
        <f t="shared" si="39"/>
        <v>0</v>
      </c>
      <c r="AQ58" s="7">
        <f t="shared" si="40"/>
        <v>0</v>
      </c>
      <c r="AS58" s="7">
        <f t="shared" si="41"/>
        <v>0</v>
      </c>
      <c r="AU58" s="7">
        <f t="shared" si="42"/>
        <v>0</v>
      </c>
    </row>
    <row r="59" spans="7:47" ht="13.5" customHeight="1" x14ac:dyDescent="0.2">
      <c r="G59" s="7">
        <f t="shared" si="22"/>
        <v>4</v>
      </c>
      <c r="I59" s="7">
        <f t="shared" si="23"/>
        <v>0.93668069558897837</v>
      </c>
      <c r="K59" s="7">
        <f t="shared" si="24"/>
        <v>3</v>
      </c>
      <c r="M59" s="7">
        <f t="shared" si="25"/>
        <v>0.47724800828295599</v>
      </c>
      <c r="O59" s="7">
        <f t="shared" si="26"/>
        <v>2</v>
      </c>
      <c r="Q59" s="7">
        <f t="shared" si="27"/>
        <v>0.46889287660936496</v>
      </c>
      <c r="S59" s="7">
        <f t="shared" si="28"/>
        <v>1</v>
      </c>
      <c r="U59" s="7">
        <f t="shared" si="29"/>
        <v>0.42375973458706007</v>
      </c>
      <c r="W59" s="7">
        <f t="shared" si="30"/>
        <v>0</v>
      </c>
      <c r="Y59" s="7">
        <f t="shared" si="31"/>
        <v>0</v>
      </c>
      <c r="AA59" s="7">
        <f t="shared" si="32"/>
        <v>0</v>
      </c>
      <c r="AC59" s="7">
        <f t="shared" si="33"/>
        <v>0</v>
      </c>
      <c r="AE59" s="7">
        <f t="shared" si="34"/>
        <v>0</v>
      </c>
      <c r="AG59" s="7">
        <f t="shared" si="35"/>
        <v>0</v>
      </c>
      <c r="AI59" s="7">
        <f t="shared" si="36"/>
        <v>0</v>
      </c>
      <c r="AK59" s="7">
        <f t="shared" si="37"/>
        <v>0</v>
      </c>
      <c r="AM59" s="7">
        <f t="shared" si="38"/>
        <v>0</v>
      </c>
      <c r="AO59" s="7">
        <f t="shared" si="39"/>
        <v>0</v>
      </c>
      <c r="AQ59" s="7">
        <f t="shared" si="40"/>
        <v>0</v>
      </c>
      <c r="AS59" s="7">
        <f t="shared" si="41"/>
        <v>0</v>
      </c>
      <c r="AU59" s="7">
        <f t="shared" si="42"/>
        <v>0</v>
      </c>
    </row>
    <row r="60" spans="7:47" ht="13.5" customHeight="1" x14ac:dyDescent="0.2">
      <c r="G60" s="7">
        <f t="shared" si="22"/>
        <v>4</v>
      </c>
      <c r="I60" s="7">
        <f t="shared" si="23"/>
        <v>0.93668069558897837</v>
      </c>
      <c r="K60" s="7">
        <f t="shared" si="24"/>
        <v>3</v>
      </c>
      <c r="M60" s="7">
        <f t="shared" si="25"/>
        <v>0.47724800828295599</v>
      </c>
      <c r="O60" s="7">
        <f t="shared" si="26"/>
        <v>2</v>
      </c>
      <c r="Q60" s="7">
        <f t="shared" si="27"/>
        <v>0.46889287660936496</v>
      </c>
      <c r="S60" s="7">
        <f t="shared" si="28"/>
        <v>1</v>
      </c>
      <c r="U60" s="7">
        <f t="shared" si="29"/>
        <v>0.42375973458706007</v>
      </c>
      <c r="W60" s="7">
        <f t="shared" si="30"/>
        <v>0</v>
      </c>
      <c r="Y60" s="7">
        <f t="shared" si="31"/>
        <v>0</v>
      </c>
      <c r="AA60" s="7">
        <f t="shared" si="32"/>
        <v>0</v>
      </c>
      <c r="AC60" s="7">
        <f t="shared" si="33"/>
        <v>0</v>
      </c>
      <c r="AE60" s="7">
        <f t="shared" si="34"/>
        <v>0</v>
      </c>
      <c r="AG60" s="7">
        <f t="shared" si="35"/>
        <v>0</v>
      </c>
      <c r="AI60" s="7">
        <f t="shared" si="36"/>
        <v>0</v>
      </c>
      <c r="AK60" s="7">
        <f t="shared" si="37"/>
        <v>0</v>
      </c>
      <c r="AM60" s="7">
        <f t="shared" si="38"/>
        <v>0</v>
      </c>
      <c r="AO60" s="7">
        <f t="shared" si="39"/>
        <v>0</v>
      </c>
      <c r="AQ60" s="7">
        <f t="shared" si="40"/>
        <v>0</v>
      </c>
      <c r="AS60" s="7">
        <f t="shared" si="41"/>
        <v>0</v>
      </c>
      <c r="AU60" s="7">
        <f t="shared" si="42"/>
        <v>0</v>
      </c>
    </row>
    <row r="61" spans="7:47" ht="13.5" customHeight="1" x14ac:dyDescent="0.2">
      <c r="G61" s="7">
        <f t="shared" si="22"/>
        <v>4</v>
      </c>
      <c r="I61" s="7">
        <f t="shared" si="23"/>
        <v>0.93668069558897837</v>
      </c>
      <c r="K61" s="7">
        <f t="shared" si="24"/>
        <v>3</v>
      </c>
      <c r="M61" s="7">
        <f t="shared" si="25"/>
        <v>0.47724800828295599</v>
      </c>
      <c r="O61" s="7">
        <f t="shared" si="26"/>
        <v>2</v>
      </c>
      <c r="Q61" s="7">
        <f t="shared" si="27"/>
        <v>0.46889287660936496</v>
      </c>
      <c r="S61" s="7">
        <f t="shared" si="28"/>
        <v>1</v>
      </c>
      <c r="U61" s="7">
        <f t="shared" si="29"/>
        <v>0.42375973458706007</v>
      </c>
      <c r="W61" s="7">
        <f t="shared" si="30"/>
        <v>0</v>
      </c>
      <c r="Y61" s="7">
        <f t="shared" si="31"/>
        <v>0</v>
      </c>
      <c r="AA61" s="7">
        <f t="shared" si="32"/>
        <v>0</v>
      </c>
      <c r="AC61" s="7">
        <f t="shared" si="33"/>
        <v>0</v>
      </c>
      <c r="AE61" s="7">
        <f t="shared" si="34"/>
        <v>0</v>
      </c>
      <c r="AG61" s="7">
        <f t="shared" si="35"/>
        <v>0</v>
      </c>
      <c r="AI61" s="7">
        <f t="shared" si="36"/>
        <v>0</v>
      </c>
      <c r="AK61" s="7">
        <f t="shared" si="37"/>
        <v>0</v>
      </c>
      <c r="AM61" s="7">
        <f t="shared" si="38"/>
        <v>0</v>
      </c>
      <c r="AO61" s="7">
        <f t="shared" si="39"/>
        <v>0</v>
      </c>
      <c r="AQ61" s="7">
        <f t="shared" si="40"/>
        <v>0</v>
      </c>
      <c r="AS61" s="7">
        <f t="shared" si="41"/>
        <v>0</v>
      </c>
      <c r="AU61" s="7">
        <f t="shared" si="42"/>
        <v>0</v>
      </c>
    </row>
    <row r="62" spans="7:47" ht="13.5" customHeight="1" x14ac:dyDescent="0.2">
      <c r="G62" s="7">
        <f t="shared" si="22"/>
        <v>4</v>
      </c>
      <c r="I62" s="7">
        <f t="shared" si="23"/>
        <v>0.93668069558897837</v>
      </c>
      <c r="K62" s="7">
        <f t="shared" si="24"/>
        <v>3</v>
      </c>
      <c r="M62" s="7">
        <f t="shared" si="25"/>
        <v>0.47724800828295599</v>
      </c>
      <c r="O62" s="7">
        <f t="shared" si="26"/>
        <v>2</v>
      </c>
      <c r="Q62" s="7">
        <f t="shared" si="27"/>
        <v>0.46889287660936496</v>
      </c>
      <c r="S62" s="7">
        <f t="shared" si="28"/>
        <v>1</v>
      </c>
      <c r="U62" s="7">
        <f t="shared" si="29"/>
        <v>0.42375973458706007</v>
      </c>
      <c r="W62" s="7">
        <f t="shared" si="30"/>
        <v>0</v>
      </c>
      <c r="Y62" s="7">
        <f t="shared" si="31"/>
        <v>0</v>
      </c>
      <c r="AA62" s="7">
        <f t="shared" si="32"/>
        <v>0</v>
      </c>
      <c r="AC62" s="7">
        <f t="shared" si="33"/>
        <v>0</v>
      </c>
      <c r="AE62" s="7">
        <f t="shared" si="34"/>
        <v>0</v>
      </c>
      <c r="AG62" s="7">
        <f t="shared" si="35"/>
        <v>0</v>
      </c>
      <c r="AI62" s="7">
        <f t="shared" si="36"/>
        <v>0</v>
      </c>
      <c r="AK62" s="7">
        <f t="shared" si="37"/>
        <v>0</v>
      </c>
      <c r="AM62" s="7">
        <f t="shared" si="38"/>
        <v>0</v>
      </c>
      <c r="AO62" s="7">
        <f t="shared" si="39"/>
        <v>0</v>
      </c>
      <c r="AQ62" s="7">
        <f t="shared" si="40"/>
        <v>0</v>
      </c>
      <c r="AS62" s="7">
        <f t="shared" si="41"/>
        <v>0</v>
      </c>
      <c r="AU62" s="7">
        <f t="shared" si="42"/>
        <v>0</v>
      </c>
    </row>
    <row r="63" spans="7:47" ht="13.5" customHeight="1" x14ac:dyDescent="0.2">
      <c r="G63" s="7">
        <f t="shared" si="22"/>
        <v>4</v>
      </c>
      <c r="I63" s="7">
        <f t="shared" si="23"/>
        <v>0.93668069558897837</v>
      </c>
      <c r="K63" s="7">
        <f t="shared" si="24"/>
        <v>3</v>
      </c>
      <c r="M63" s="7">
        <f t="shared" si="25"/>
        <v>0.47724800828295599</v>
      </c>
      <c r="O63" s="7">
        <f t="shared" si="26"/>
        <v>2</v>
      </c>
      <c r="Q63" s="7">
        <f t="shared" si="27"/>
        <v>0.46889287660936496</v>
      </c>
      <c r="S63" s="7">
        <f t="shared" si="28"/>
        <v>1</v>
      </c>
      <c r="U63" s="7">
        <f t="shared" si="29"/>
        <v>0.42375973458706007</v>
      </c>
      <c r="W63" s="7">
        <f t="shared" si="30"/>
        <v>0</v>
      </c>
      <c r="Y63" s="7">
        <f t="shared" si="31"/>
        <v>0</v>
      </c>
      <c r="AA63" s="7">
        <f t="shared" si="32"/>
        <v>0</v>
      </c>
      <c r="AC63" s="7">
        <f t="shared" si="33"/>
        <v>0</v>
      </c>
      <c r="AE63" s="7">
        <f t="shared" si="34"/>
        <v>0</v>
      </c>
      <c r="AG63" s="7">
        <f t="shared" si="35"/>
        <v>0</v>
      </c>
      <c r="AI63" s="7">
        <f t="shared" si="36"/>
        <v>0</v>
      </c>
      <c r="AK63" s="7">
        <f t="shared" si="37"/>
        <v>0</v>
      </c>
      <c r="AM63" s="7">
        <f t="shared" si="38"/>
        <v>0</v>
      </c>
      <c r="AO63" s="7">
        <f t="shared" si="39"/>
        <v>0</v>
      </c>
      <c r="AQ63" s="7">
        <f t="shared" si="40"/>
        <v>0</v>
      </c>
      <c r="AS63" s="7">
        <f t="shared" si="41"/>
        <v>0</v>
      </c>
      <c r="AU63" s="7">
        <f t="shared" si="42"/>
        <v>0</v>
      </c>
    </row>
    <row r="64" spans="7:47" ht="13.5" customHeight="1" x14ac:dyDescent="0.2">
      <c r="G64" s="7">
        <f t="shared" si="22"/>
        <v>4</v>
      </c>
      <c r="I64" s="7">
        <f t="shared" si="23"/>
        <v>0.93668069558897837</v>
      </c>
      <c r="K64" s="7">
        <f t="shared" si="24"/>
        <v>3</v>
      </c>
      <c r="M64" s="7">
        <f t="shared" si="25"/>
        <v>0.47724800828295599</v>
      </c>
      <c r="O64" s="7">
        <f t="shared" si="26"/>
        <v>2</v>
      </c>
      <c r="Q64" s="7">
        <f t="shared" si="27"/>
        <v>0.46889287660936496</v>
      </c>
      <c r="S64" s="7">
        <f t="shared" si="28"/>
        <v>1</v>
      </c>
      <c r="U64" s="7">
        <f t="shared" si="29"/>
        <v>0.42375973458706007</v>
      </c>
      <c r="W64" s="7">
        <f t="shared" si="30"/>
        <v>0</v>
      </c>
      <c r="Y64" s="7">
        <f t="shared" si="31"/>
        <v>0</v>
      </c>
      <c r="AA64" s="7">
        <f t="shared" si="32"/>
        <v>0</v>
      </c>
      <c r="AC64" s="7">
        <f t="shared" si="33"/>
        <v>0</v>
      </c>
      <c r="AE64" s="7">
        <f t="shared" si="34"/>
        <v>0</v>
      </c>
      <c r="AG64" s="7">
        <f t="shared" si="35"/>
        <v>0</v>
      </c>
      <c r="AI64" s="7">
        <f t="shared" si="36"/>
        <v>0</v>
      </c>
      <c r="AK64" s="7">
        <f t="shared" si="37"/>
        <v>0</v>
      </c>
      <c r="AM64" s="7">
        <f t="shared" si="38"/>
        <v>0</v>
      </c>
      <c r="AO64" s="7">
        <f t="shared" si="39"/>
        <v>0</v>
      </c>
      <c r="AQ64" s="7">
        <f t="shared" si="40"/>
        <v>0</v>
      </c>
      <c r="AS64" s="7">
        <f t="shared" si="41"/>
        <v>0</v>
      </c>
      <c r="AU64" s="7">
        <f t="shared" si="42"/>
        <v>0</v>
      </c>
    </row>
    <row r="65" spans="7:47" ht="13.5" customHeight="1" x14ac:dyDescent="0.2">
      <c r="G65" s="7">
        <f t="shared" si="22"/>
        <v>4</v>
      </c>
      <c r="I65" s="7">
        <f t="shared" si="23"/>
        <v>0.93668069558897837</v>
      </c>
      <c r="K65" s="7">
        <f t="shared" si="24"/>
        <v>3</v>
      </c>
      <c r="M65" s="7">
        <f t="shared" si="25"/>
        <v>0.47724800828295599</v>
      </c>
      <c r="O65" s="7">
        <f t="shared" si="26"/>
        <v>2</v>
      </c>
      <c r="Q65" s="7">
        <f t="shared" si="27"/>
        <v>0.46889287660936496</v>
      </c>
      <c r="S65" s="7">
        <f t="shared" si="28"/>
        <v>1</v>
      </c>
      <c r="U65" s="7">
        <f t="shared" si="29"/>
        <v>0.42375973458706007</v>
      </c>
      <c r="W65" s="7">
        <f t="shared" si="30"/>
        <v>0</v>
      </c>
      <c r="Y65" s="7">
        <f t="shared" si="31"/>
        <v>0</v>
      </c>
      <c r="AA65" s="7">
        <f t="shared" si="32"/>
        <v>0</v>
      </c>
      <c r="AC65" s="7">
        <f t="shared" si="33"/>
        <v>0</v>
      </c>
      <c r="AE65" s="7">
        <f t="shared" si="34"/>
        <v>0</v>
      </c>
      <c r="AG65" s="7">
        <f t="shared" si="35"/>
        <v>0</v>
      </c>
      <c r="AI65" s="7">
        <f t="shared" si="36"/>
        <v>0</v>
      </c>
      <c r="AK65" s="7">
        <f t="shared" si="37"/>
        <v>0</v>
      </c>
      <c r="AM65" s="7">
        <f t="shared" si="38"/>
        <v>0</v>
      </c>
      <c r="AO65" s="7">
        <f t="shared" si="39"/>
        <v>0</v>
      </c>
      <c r="AQ65" s="7">
        <f t="shared" si="40"/>
        <v>0</v>
      </c>
      <c r="AS65" s="7">
        <f t="shared" si="41"/>
        <v>0</v>
      </c>
      <c r="AU65" s="7">
        <f t="shared" si="42"/>
        <v>0</v>
      </c>
    </row>
    <row r="66" spans="7:47" ht="13.5" customHeight="1" x14ac:dyDescent="0.2">
      <c r="G66" s="7">
        <f t="shared" si="22"/>
        <v>4</v>
      </c>
      <c r="I66" s="7">
        <f t="shared" si="23"/>
        <v>0.93668069558897837</v>
      </c>
      <c r="K66" s="7">
        <f t="shared" si="24"/>
        <v>3</v>
      </c>
      <c r="M66" s="7">
        <f t="shared" si="25"/>
        <v>0.47724800828295599</v>
      </c>
      <c r="O66" s="7">
        <f t="shared" si="26"/>
        <v>2</v>
      </c>
      <c r="Q66" s="7">
        <f t="shared" si="27"/>
        <v>0.46889287660936496</v>
      </c>
      <c r="S66" s="7">
        <f t="shared" si="28"/>
        <v>1</v>
      </c>
      <c r="U66" s="7">
        <f t="shared" si="29"/>
        <v>0.42375973458706007</v>
      </c>
      <c r="W66" s="7">
        <f t="shared" si="30"/>
        <v>0</v>
      </c>
      <c r="Y66" s="7">
        <f t="shared" si="31"/>
        <v>0</v>
      </c>
      <c r="AA66" s="7">
        <f t="shared" si="32"/>
        <v>0</v>
      </c>
      <c r="AC66" s="7">
        <f t="shared" si="33"/>
        <v>0</v>
      </c>
      <c r="AE66" s="7">
        <f t="shared" si="34"/>
        <v>0</v>
      </c>
      <c r="AG66" s="7">
        <f t="shared" si="35"/>
        <v>0</v>
      </c>
      <c r="AI66" s="7">
        <f t="shared" si="36"/>
        <v>0</v>
      </c>
      <c r="AK66" s="7">
        <f t="shared" si="37"/>
        <v>0</v>
      </c>
      <c r="AM66" s="7">
        <f t="shared" si="38"/>
        <v>0</v>
      </c>
      <c r="AO66" s="7">
        <f t="shared" si="39"/>
        <v>0</v>
      </c>
      <c r="AQ66" s="7">
        <f t="shared" si="40"/>
        <v>0</v>
      </c>
      <c r="AS66" s="7">
        <f t="shared" si="41"/>
        <v>0</v>
      </c>
      <c r="AU66" s="7">
        <f t="shared" si="42"/>
        <v>0</v>
      </c>
    </row>
    <row r="67" spans="7:47" ht="13.5" customHeight="1" x14ac:dyDescent="0.2">
      <c r="G67" s="7">
        <f t="shared" si="22"/>
        <v>4</v>
      </c>
      <c r="I67" s="7">
        <f t="shared" si="23"/>
        <v>0.93668069558897837</v>
      </c>
      <c r="K67" s="7">
        <f t="shared" si="24"/>
        <v>3</v>
      </c>
      <c r="M67" s="7">
        <f t="shared" si="25"/>
        <v>0.47724800828295599</v>
      </c>
      <c r="O67" s="7">
        <f t="shared" si="26"/>
        <v>2</v>
      </c>
      <c r="Q67" s="7">
        <f t="shared" si="27"/>
        <v>0.46889287660936496</v>
      </c>
      <c r="S67" s="7">
        <f t="shared" si="28"/>
        <v>1</v>
      </c>
      <c r="U67" s="7">
        <f t="shared" si="29"/>
        <v>0.42375973458706007</v>
      </c>
      <c r="W67" s="7">
        <f t="shared" si="30"/>
        <v>0</v>
      </c>
      <c r="Y67" s="7">
        <f t="shared" si="31"/>
        <v>0</v>
      </c>
      <c r="AA67" s="7">
        <f t="shared" si="32"/>
        <v>0</v>
      </c>
      <c r="AC67" s="7">
        <f t="shared" si="33"/>
        <v>0</v>
      </c>
      <c r="AE67" s="7">
        <f t="shared" si="34"/>
        <v>0</v>
      </c>
      <c r="AG67" s="7">
        <f t="shared" si="35"/>
        <v>0</v>
      </c>
      <c r="AI67" s="7">
        <f t="shared" si="36"/>
        <v>0</v>
      </c>
      <c r="AK67" s="7">
        <f t="shared" si="37"/>
        <v>0</v>
      </c>
      <c r="AM67" s="7">
        <f t="shared" si="38"/>
        <v>0</v>
      </c>
      <c r="AO67" s="7">
        <f t="shared" si="39"/>
        <v>0</v>
      </c>
      <c r="AQ67" s="7">
        <f t="shared" si="40"/>
        <v>0</v>
      </c>
      <c r="AS67" s="7">
        <f t="shared" si="41"/>
        <v>0</v>
      </c>
      <c r="AU67" s="7">
        <f t="shared" si="42"/>
        <v>0</v>
      </c>
    </row>
    <row r="68" spans="7:47" ht="13.5" customHeight="1" x14ac:dyDescent="0.2">
      <c r="G68" s="7">
        <f t="shared" si="22"/>
        <v>4</v>
      </c>
      <c r="I68" s="7">
        <f t="shared" si="23"/>
        <v>0.93668069558897837</v>
      </c>
      <c r="K68" s="7">
        <f t="shared" si="24"/>
        <v>3</v>
      </c>
      <c r="M68" s="7">
        <f t="shared" si="25"/>
        <v>0.47724800828295599</v>
      </c>
      <c r="O68" s="7">
        <f t="shared" si="26"/>
        <v>2</v>
      </c>
      <c r="Q68" s="7">
        <f t="shared" si="27"/>
        <v>0.46889287660936496</v>
      </c>
      <c r="S68" s="7">
        <f t="shared" si="28"/>
        <v>1</v>
      </c>
      <c r="U68" s="7">
        <f t="shared" si="29"/>
        <v>0.42375973458706007</v>
      </c>
      <c r="W68" s="7">
        <f t="shared" si="30"/>
        <v>0</v>
      </c>
      <c r="Y68" s="7">
        <f t="shared" si="31"/>
        <v>0</v>
      </c>
      <c r="AA68" s="7">
        <f t="shared" si="32"/>
        <v>0</v>
      </c>
      <c r="AC68" s="7">
        <f t="shared" si="33"/>
        <v>0</v>
      </c>
      <c r="AE68" s="7">
        <f t="shared" si="34"/>
        <v>0</v>
      </c>
      <c r="AG68" s="7">
        <f t="shared" si="35"/>
        <v>0</v>
      </c>
      <c r="AI68" s="7">
        <f t="shared" si="36"/>
        <v>0</v>
      </c>
      <c r="AK68" s="7">
        <f t="shared" si="37"/>
        <v>0</v>
      </c>
      <c r="AM68" s="7">
        <f t="shared" si="38"/>
        <v>0</v>
      </c>
      <c r="AO68" s="7">
        <f t="shared" si="39"/>
        <v>0</v>
      </c>
      <c r="AQ68" s="7">
        <f t="shared" si="40"/>
        <v>0</v>
      </c>
      <c r="AS68" s="7">
        <f t="shared" si="41"/>
        <v>0</v>
      </c>
      <c r="AU68" s="7">
        <f t="shared" si="42"/>
        <v>0</v>
      </c>
    </row>
    <row r="69" spans="7:47" ht="13.5" customHeight="1" x14ac:dyDescent="0.2">
      <c r="G69" s="7">
        <f t="shared" si="22"/>
        <v>4</v>
      </c>
      <c r="I69" s="7">
        <f t="shared" si="23"/>
        <v>0.93668069558897837</v>
      </c>
      <c r="K69" s="7">
        <f t="shared" si="24"/>
        <v>3</v>
      </c>
      <c r="M69" s="7">
        <f t="shared" si="25"/>
        <v>0.47724800828295599</v>
      </c>
      <c r="O69" s="7">
        <f t="shared" si="26"/>
        <v>2</v>
      </c>
      <c r="Q69" s="7">
        <f t="shared" si="27"/>
        <v>0.46889287660936496</v>
      </c>
      <c r="S69" s="7">
        <f t="shared" si="28"/>
        <v>1</v>
      </c>
      <c r="U69" s="7">
        <f t="shared" si="29"/>
        <v>0.42375973458706007</v>
      </c>
      <c r="W69" s="7">
        <f t="shared" si="30"/>
        <v>0</v>
      </c>
      <c r="Y69" s="7">
        <f t="shared" si="31"/>
        <v>0</v>
      </c>
      <c r="AA69" s="7">
        <f t="shared" si="32"/>
        <v>0</v>
      </c>
      <c r="AC69" s="7">
        <f t="shared" si="33"/>
        <v>0</v>
      </c>
      <c r="AE69" s="7">
        <f t="shared" si="34"/>
        <v>0</v>
      </c>
      <c r="AG69" s="7">
        <f t="shared" si="35"/>
        <v>0</v>
      </c>
      <c r="AI69" s="7">
        <f t="shared" si="36"/>
        <v>0</v>
      </c>
      <c r="AK69" s="7">
        <f t="shared" si="37"/>
        <v>0</v>
      </c>
      <c r="AM69" s="7">
        <f t="shared" si="38"/>
        <v>0</v>
      </c>
      <c r="AO69" s="7">
        <f t="shared" si="39"/>
        <v>0</v>
      </c>
      <c r="AQ69" s="7">
        <f t="shared" si="40"/>
        <v>0</v>
      </c>
      <c r="AS69" s="7">
        <f t="shared" si="41"/>
        <v>0</v>
      </c>
      <c r="AU69" s="7">
        <f t="shared" si="42"/>
        <v>0</v>
      </c>
    </row>
    <row r="70" spans="7:47" ht="13.5" customHeight="1" x14ac:dyDescent="0.2">
      <c r="G70" s="7">
        <f t="shared" si="22"/>
        <v>4</v>
      </c>
      <c r="I70" s="7">
        <f t="shared" si="23"/>
        <v>0.93668069558897837</v>
      </c>
      <c r="K70" s="7">
        <f t="shared" si="24"/>
        <v>3</v>
      </c>
      <c r="M70" s="7">
        <f t="shared" si="25"/>
        <v>0.47724800828295599</v>
      </c>
      <c r="O70" s="7">
        <f t="shared" si="26"/>
        <v>2</v>
      </c>
      <c r="Q70" s="7">
        <f t="shared" si="27"/>
        <v>0.46889287660936496</v>
      </c>
      <c r="S70" s="7">
        <f t="shared" si="28"/>
        <v>1</v>
      </c>
      <c r="U70" s="7">
        <f t="shared" si="29"/>
        <v>0.42375973458706007</v>
      </c>
      <c r="W70" s="7">
        <f t="shared" si="30"/>
        <v>0</v>
      </c>
      <c r="Y70" s="7">
        <f t="shared" si="31"/>
        <v>0</v>
      </c>
      <c r="AA70" s="7">
        <f t="shared" si="32"/>
        <v>0</v>
      </c>
      <c r="AC70" s="7">
        <f t="shared" si="33"/>
        <v>0</v>
      </c>
      <c r="AE70" s="7">
        <f t="shared" si="34"/>
        <v>0</v>
      </c>
      <c r="AG70" s="7">
        <f t="shared" si="35"/>
        <v>0</v>
      </c>
      <c r="AI70" s="7">
        <f t="shared" si="36"/>
        <v>0</v>
      </c>
      <c r="AK70" s="7">
        <f t="shared" si="37"/>
        <v>0</v>
      </c>
      <c r="AM70" s="7">
        <f t="shared" si="38"/>
        <v>0</v>
      </c>
      <c r="AO70" s="7">
        <f t="shared" si="39"/>
        <v>0</v>
      </c>
      <c r="AQ70" s="7">
        <f t="shared" si="40"/>
        <v>0</v>
      </c>
      <c r="AS70" s="7">
        <f t="shared" si="41"/>
        <v>0</v>
      </c>
      <c r="AU70" s="7">
        <f t="shared" si="42"/>
        <v>0</v>
      </c>
    </row>
    <row r="71" spans="7:47" ht="13.5" customHeight="1" x14ac:dyDescent="0.2">
      <c r="G71" s="7">
        <f t="shared" si="22"/>
        <v>4</v>
      </c>
      <c r="I71" s="7">
        <f t="shared" si="23"/>
        <v>0.93668069558897837</v>
      </c>
      <c r="K71" s="7">
        <f t="shared" si="24"/>
        <v>3</v>
      </c>
      <c r="M71" s="7">
        <f t="shared" si="25"/>
        <v>0.47724800828295599</v>
      </c>
      <c r="O71" s="7">
        <f t="shared" si="26"/>
        <v>2</v>
      </c>
      <c r="Q71" s="7">
        <f t="shared" si="27"/>
        <v>0.46889287660936496</v>
      </c>
      <c r="S71" s="7">
        <f t="shared" si="28"/>
        <v>1</v>
      </c>
      <c r="U71" s="7">
        <f t="shared" si="29"/>
        <v>0.42375973458706007</v>
      </c>
      <c r="W71" s="7">
        <f t="shared" si="30"/>
        <v>0</v>
      </c>
      <c r="Y71" s="7">
        <f t="shared" si="31"/>
        <v>0</v>
      </c>
      <c r="AA71" s="7">
        <f t="shared" si="32"/>
        <v>0</v>
      </c>
      <c r="AC71" s="7">
        <f t="shared" si="33"/>
        <v>0</v>
      </c>
      <c r="AE71" s="7">
        <f t="shared" si="34"/>
        <v>0</v>
      </c>
      <c r="AG71" s="7">
        <f t="shared" si="35"/>
        <v>0</v>
      </c>
      <c r="AI71" s="7">
        <f t="shared" si="36"/>
        <v>0</v>
      </c>
      <c r="AK71" s="7">
        <f t="shared" si="37"/>
        <v>0</v>
      </c>
      <c r="AM71" s="7">
        <f t="shared" si="38"/>
        <v>0</v>
      </c>
      <c r="AO71" s="7">
        <f t="shared" si="39"/>
        <v>0</v>
      </c>
      <c r="AQ71" s="7">
        <f t="shared" si="40"/>
        <v>0</v>
      </c>
      <c r="AS71" s="7">
        <f t="shared" si="41"/>
        <v>0</v>
      </c>
      <c r="AU71" s="7">
        <f t="shared" si="42"/>
        <v>0</v>
      </c>
    </row>
    <row r="72" spans="7:47" ht="13.5" customHeight="1" x14ac:dyDescent="0.2">
      <c r="G72" s="7">
        <f t="shared" si="22"/>
        <v>4</v>
      </c>
      <c r="I72" s="7">
        <f t="shared" si="23"/>
        <v>0.93668069558897837</v>
      </c>
      <c r="K72" s="7">
        <f t="shared" si="24"/>
        <v>3</v>
      </c>
      <c r="M72" s="7">
        <f t="shared" si="25"/>
        <v>0.47724800828295599</v>
      </c>
      <c r="O72" s="7">
        <f t="shared" si="26"/>
        <v>2</v>
      </c>
      <c r="Q72" s="7">
        <f t="shared" si="27"/>
        <v>0.46889287660936496</v>
      </c>
      <c r="S72" s="7">
        <f t="shared" si="28"/>
        <v>1</v>
      </c>
      <c r="U72" s="7">
        <f t="shared" si="29"/>
        <v>0.42375973458706007</v>
      </c>
      <c r="W72" s="7">
        <f t="shared" si="30"/>
        <v>0</v>
      </c>
      <c r="Y72" s="7">
        <f t="shared" si="31"/>
        <v>0</v>
      </c>
      <c r="AA72" s="7">
        <f t="shared" si="32"/>
        <v>0</v>
      </c>
      <c r="AC72" s="7">
        <f t="shared" si="33"/>
        <v>0</v>
      </c>
      <c r="AE72" s="7">
        <f t="shared" si="34"/>
        <v>0</v>
      </c>
      <c r="AG72" s="7">
        <f t="shared" si="35"/>
        <v>0</v>
      </c>
      <c r="AI72" s="7">
        <f t="shared" si="36"/>
        <v>0</v>
      </c>
      <c r="AK72" s="7">
        <f t="shared" si="37"/>
        <v>0</v>
      </c>
      <c r="AM72" s="7">
        <f t="shared" si="38"/>
        <v>0</v>
      </c>
      <c r="AO72" s="7">
        <f t="shared" si="39"/>
        <v>0</v>
      </c>
      <c r="AQ72" s="7">
        <f t="shared" si="40"/>
        <v>0</v>
      </c>
      <c r="AS72" s="7">
        <f t="shared" si="41"/>
        <v>0</v>
      </c>
      <c r="AU72" s="7">
        <f t="shared" si="42"/>
        <v>0</v>
      </c>
    </row>
    <row r="73" spans="7:47" ht="13.5" customHeight="1" x14ac:dyDescent="0.2">
      <c r="G73" s="7">
        <f t="shared" si="22"/>
        <v>4</v>
      </c>
      <c r="I73" s="7">
        <f t="shared" si="23"/>
        <v>0.93668069558897837</v>
      </c>
      <c r="K73" s="7">
        <f t="shared" si="24"/>
        <v>3</v>
      </c>
      <c r="M73" s="7">
        <f t="shared" si="25"/>
        <v>0.47724800828295599</v>
      </c>
      <c r="O73" s="7">
        <f t="shared" si="26"/>
        <v>2</v>
      </c>
      <c r="Q73" s="7">
        <f t="shared" si="27"/>
        <v>0.46889287660936496</v>
      </c>
      <c r="S73" s="7">
        <f t="shared" si="28"/>
        <v>1</v>
      </c>
      <c r="U73" s="7">
        <f t="shared" si="29"/>
        <v>0.42375973458706007</v>
      </c>
      <c r="W73" s="7">
        <f t="shared" si="30"/>
        <v>0</v>
      </c>
      <c r="Y73" s="7">
        <f t="shared" si="31"/>
        <v>0</v>
      </c>
      <c r="AA73" s="7">
        <f t="shared" si="32"/>
        <v>0</v>
      </c>
      <c r="AC73" s="7">
        <f t="shared" si="33"/>
        <v>0</v>
      </c>
      <c r="AE73" s="7">
        <f t="shared" si="34"/>
        <v>0</v>
      </c>
      <c r="AG73" s="7">
        <f t="shared" si="35"/>
        <v>0</v>
      </c>
      <c r="AI73" s="7">
        <f t="shared" si="36"/>
        <v>0</v>
      </c>
      <c r="AK73" s="7">
        <f t="shared" si="37"/>
        <v>0</v>
      </c>
      <c r="AM73" s="7">
        <f t="shared" si="38"/>
        <v>0</v>
      </c>
      <c r="AO73" s="7">
        <f t="shared" si="39"/>
        <v>0</v>
      </c>
      <c r="AQ73" s="7">
        <f t="shared" si="40"/>
        <v>0</v>
      </c>
      <c r="AS73" s="7">
        <f t="shared" si="41"/>
        <v>0</v>
      </c>
      <c r="AU73" s="7">
        <f t="shared" si="42"/>
        <v>0</v>
      </c>
    </row>
    <row r="74" spans="7:47" ht="13.5" customHeight="1" x14ac:dyDescent="0.2">
      <c r="G74" s="7">
        <f t="shared" si="22"/>
        <v>4</v>
      </c>
      <c r="I74" s="7">
        <f t="shared" si="23"/>
        <v>0.93668069558897837</v>
      </c>
      <c r="K74" s="7">
        <f t="shared" si="24"/>
        <v>3</v>
      </c>
      <c r="M74" s="7">
        <f t="shared" si="25"/>
        <v>0.47724800828295599</v>
      </c>
      <c r="O74" s="7">
        <f t="shared" si="26"/>
        <v>2</v>
      </c>
      <c r="Q74" s="7">
        <f t="shared" si="27"/>
        <v>0.46889287660936496</v>
      </c>
      <c r="S74" s="7">
        <f t="shared" si="28"/>
        <v>1</v>
      </c>
      <c r="U74" s="7">
        <f t="shared" si="29"/>
        <v>0.42375973458706007</v>
      </c>
      <c r="W74" s="7">
        <f t="shared" si="30"/>
        <v>0</v>
      </c>
      <c r="Y74" s="7">
        <f t="shared" si="31"/>
        <v>0</v>
      </c>
      <c r="AA74" s="7">
        <f t="shared" si="32"/>
        <v>0</v>
      </c>
      <c r="AC74" s="7">
        <f t="shared" si="33"/>
        <v>0</v>
      </c>
      <c r="AE74" s="7">
        <f t="shared" si="34"/>
        <v>0</v>
      </c>
      <c r="AG74" s="7">
        <f t="shared" si="35"/>
        <v>0</v>
      </c>
      <c r="AI74" s="7">
        <f t="shared" si="36"/>
        <v>0</v>
      </c>
      <c r="AK74" s="7">
        <f t="shared" si="37"/>
        <v>0</v>
      </c>
      <c r="AM74" s="7">
        <f t="shared" si="38"/>
        <v>0</v>
      </c>
      <c r="AO74" s="7">
        <f t="shared" si="39"/>
        <v>0</v>
      </c>
      <c r="AQ74" s="7">
        <f t="shared" si="40"/>
        <v>0</v>
      </c>
      <c r="AS74" s="7">
        <f t="shared" si="41"/>
        <v>0</v>
      </c>
      <c r="AU74" s="7">
        <f t="shared" si="42"/>
        <v>0</v>
      </c>
    </row>
    <row r="75" spans="7:47" ht="13.5" customHeight="1" x14ac:dyDescent="0.2">
      <c r="G75" s="7">
        <f t="shared" si="22"/>
        <v>4</v>
      </c>
      <c r="I75" s="7">
        <f t="shared" si="23"/>
        <v>0.93668069558897837</v>
      </c>
      <c r="K75" s="7">
        <f t="shared" si="24"/>
        <v>3</v>
      </c>
      <c r="M75" s="7">
        <f t="shared" si="25"/>
        <v>0.47724800828295599</v>
      </c>
      <c r="O75" s="7">
        <f t="shared" si="26"/>
        <v>2</v>
      </c>
      <c r="Q75" s="7">
        <f t="shared" si="27"/>
        <v>0.46889287660936496</v>
      </c>
      <c r="S75" s="7">
        <f t="shared" si="28"/>
        <v>1</v>
      </c>
      <c r="U75" s="7">
        <f t="shared" si="29"/>
        <v>0.42375973458706007</v>
      </c>
      <c r="W75" s="7">
        <f t="shared" si="30"/>
        <v>0</v>
      </c>
      <c r="Y75" s="7">
        <f t="shared" si="31"/>
        <v>0</v>
      </c>
      <c r="AA75" s="7">
        <f t="shared" si="32"/>
        <v>0</v>
      </c>
      <c r="AC75" s="7">
        <f t="shared" si="33"/>
        <v>0</v>
      </c>
      <c r="AE75" s="7">
        <f t="shared" si="34"/>
        <v>0</v>
      </c>
      <c r="AG75" s="7">
        <f t="shared" si="35"/>
        <v>0</v>
      </c>
      <c r="AI75" s="7">
        <f t="shared" si="36"/>
        <v>0</v>
      </c>
      <c r="AK75" s="7">
        <f t="shared" si="37"/>
        <v>0</v>
      </c>
      <c r="AM75" s="7">
        <f t="shared" si="38"/>
        <v>0</v>
      </c>
      <c r="AO75" s="7">
        <f t="shared" si="39"/>
        <v>0</v>
      </c>
      <c r="AQ75" s="7">
        <f t="shared" si="40"/>
        <v>0</v>
      </c>
      <c r="AS75" s="7">
        <f t="shared" si="41"/>
        <v>0</v>
      </c>
      <c r="AU75" s="7">
        <f t="shared" si="42"/>
        <v>0</v>
      </c>
    </row>
    <row r="76" spans="7:47" ht="13.5" customHeight="1" x14ac:dyDescent="0.2">
      <c r="G76" s="7">
        <f t="shared" si="22"/>
        <v>4</v>
      </c>
      <c r="I76" s="7">
        <f t="shared" si="23"/>
        <v>0.93668069558897837</v>
      </c>
      <c r="K76" s="7">
        <f t="shared" si="24"/>
        <v>3</v>
      </c>
      <c r="M76" s="7">
        <f t="shared" si="25"/>
        <v>0.47724800828295599</v>
      </c>
      <c r="O76" s="7">
        <f t="shared" si="26"/>
        <v>2</v>
      </c>
      <c r="Q76" s="7">
        <f t="shared" si="27"/>
        <v>0.46889287660936496</v>
      </c>
      <c r="S76" s="7">
        <f t="shared" si="28"/>
        <v>1</v>
      </c>
      <c r="U76" s="7">
        <f t="shared" si="29"/>
        <v>0.42375973458706007</v>
      </c>
      <c r="W76" s="7">
        <f t="shared" si="30"/>
        <v>0</v>
      </c>
      <c r="Y76" s="7">
        <f t="shared" si="31"/>
        <v>0</v>
      </c>
      <c r="AA76" s="7">
        <f t="shared" si="32"/>
        <v>0</v>
      </c>
      <c r="AC76" s="7">
        <f t="shared" si="33"/>
        <v>0</v>
      </c>
      <c r="AE76" s="7">
        <f t="shared" si="34"/>
        <v>0</v>
      </c>
      <c r="AG76" s="7">
        <f t="shared" si="35"/>
        <v>0</v>
      </c>
      <c r="AI76" s="7">
        <f t="shared" si="36"/>
        <v>0</v>
      </c>
      <c r="AK76" s="7">
        <f t="shared" si="37"/>
        <v>0</v>
      </c>
      <c r="AM76" s="7">
        <f t="shared" si="38"/>
        <v>0</v>
      </c>
      <c r="AO76" s="7">
        <f t="shared" si="39"/>
        <v>0</v>
      </c>
      <c r="AQ76" s="7">
        <f t="shared" si="40"/>
        <v>0</v>
      </c>
      <c r="AS76" s="7">
        <f t="shared" si="41"/>
        <v>0</v>
      </c>
      <c r="AU76" s="7">
        <f t="shared" si="42"/>
        <v>0</v>
      </c>
    </row>
    <row r="77" spans="7:47" ht="13.5" customHeight="1" x14ac:dyDescent="0.2">
      <c r="G77" s="7">
        <f t="shared" si="22"/>
        <v>4</v>
      </c>
      <c r="I77" s="7">
        <f t="shared" si="23"/>
        <v>0.93668069558897837</v>
      </c>
      <c r="K77" s="7">
        <f t="shared" si="24"/>
        <v>3</v>
      </c>
      <c r="M77" s="7">
        <f t="shared" si="25"/>
        <v>0.47724800828295599</v>
      </c>
      <c r="O77" s="7">
        <f t="shared" si="26"/>
        <v>2</v>
      </c>
      <c r="Q77" s="7">
        <f t="shared" si="27"/>
        <v>0.46889287660936496</v>
      </c>
      <c r="S77" s="7">
        <f t="shared" si="28"/>
        <v>1</v>
      </c>
      <c r="U77" s="7">
        <f t="shared" si="29"/>
        <v>0.42375973458706007</v>
      </c>
      <c r="W77" s="7">
        <f t="shared" si="30"/>
        <v>0</v>
      </c>
      <c r="Y77" s="7">
        <f t="shared" si="31"/>
        <v>0</v>
      </c>
      <c r="AA77" s="7">
        <f t="shared" si="32"/>
        <v>0</v>
      </c>
      <c r="AC77" s="7">
        <f t="shared" si="33"/>
        <v>0</v>
      </c>
      <c r="AE77" s="7">
        <f t="shared" si="34"/>
        <v>0</v>
      </c>
      <c r="AG77" s="7">
        <f t="shared" si="35"/>
        <v>0</v>
      </c>
      <c r="AI77" s="7">
        <f t="shared" si="36"/>
        <v>0</v>
      </c>
      <c r="AK77" s="7">
        <f t="shared" si="37"/>
        <v>0</v>
      </c>
      <c r="AM77" s="7">
        <f t="shared" si="38"/>
        <v>0</v>
      </c>
      <c r="AO77" s="7">
        <f t="shared" si="39"/>
        <v>0</v>
      </c>
      <c r="AQ77" s="7">
        <f t="shared" si="40"/>
        <v>0</v>
      </c>
      <c r="AS77" s="7">
        <f t="shared" si="41"/>
        <v>0</v>
      </c>
      <c r="AU77" s="7">
        <f t="shared" si="42"/>
        <v>0</v>
      </c>
    </row>
    <row r="78" spans="7:47" ht="13.5" customHeight="1" x14ac:dyDescent="0.2">
      <c r="G78" s="7">
        <f t="shared" si="22"/>
        <v>4</v>
      </c>
      <c r="I78" s="7">
        <f t="shared" si="23"/>
        <v>0.93668069558897837</v>
      </c>
      <c r="K78" s="7">
        <f t="shared" si="24"/>
        <v>3</v>
      </c>
      <c r="M78" s="7">
        <f t="shared" si="25"/>
        <v>0.47724800828295599</v>
      </c>
      <c r="O78" s="7">
        <f t="shared" si="26"/>
        <v>2</v>
      </c>
      <c r="Q78" s="7">
        <f t="shared" si="27"/>
        <v>0.46889287660936496</v>
      </c>
      <c r="S78" s="7">
        <f t="shared" si="28"/>
        <v>1</v>
      </c>
      <c r="U78" s="7">
        <f t="shared" si="29"/>
        <v>0.42375973458706007</v>
      </c>
      <c r="W78" s="7">
        <f t="shared" si="30"/>
        <v>0</v>
      </c>
      <c r="Y78" s="7">
        <f t="shared" si="31"/>
        <v>0</v>
      </c>
      <c r="AA78" s="7">
        <f t="shared" si="32"/>
        <v>0</v>
      </c>
      <c r="AC78" s="7">
        <f t="shared" si="33"/>
        <v>0</v>
      </c>
      <c r="AE78" s="7">
        <f t="shared" si="34"/>
        <v>0</v>
      </c>
      <c r="AG78" s="7">
        <f t="shared" si="35"/>
        <v>0</v>
      </c>
      <c r="AI78" s="7">
        <f t="shared" si="36"/>
        <v>0</v>
      </c>
      <c r="AK78" s="7">
        <f t="shared" si="37"/>
        <v>0</v>
      </c>
      <c r="AM78" s="7">
        <f t="shared" si="38"/>
        <v>0</v>
      </c>
      <c r="AO78" s="7">
        <f t="shared" si="39"/>
        <v>0</v>
      </c>
      <c r="AQ78" s="7">
        <f t="shared" si="40"/>
        <v>0</v>
      </c>
      <c r="AS78" s="7">
        <f t="shared" si="41"/>
        <v>0</v>
      </c>
      <c r="AU78" s="7">
        <f t="shared" si="42"/>
        <v>0</v>
      </c>
    </row>
    <row r="79" spans="7:47" ht="13.5" customHeight="1" x14ac:dyDescent="0.2">
      <c r="G79" s="7">
        <f t="shared" si="22"/>
        <v>4</v>
      </c>
      <c r="I79" s="7">
        <f t="shared" si="23"/>
        <v>0.93668069558897837</v>
      </c>
      <c r="K79" s="7">
        <f t="shared" si="24"/>
        <v>3</v>
      </c>
      <c r="M79" s="7">
        <f t="shared" si="25"/>
        <v>0.47724800828295599</v>
      </c>
      <c r="O79" s="7">
        <f t="shared" si="26"/>
        <v>2</v>
      </c>
      <c r="Q79" s="7">
        <f t="shared" si="27"/>
        <v>0.46889287660936496</v>
      </c>
      <c r="S79" s="7">
        <f t="shared" si="28"/>
        <v>1</v>
      </c>
      <c r="U79" s="7">
        <f t="shared" si="29"/>
        <v>0.42375973458706007</v>
      </c>
      <c r="W79" s="7">
        <f t="shared" si="30"/>
        <v>0</v>
      </c>
      <c r="Y79" s="7">
        <f t="shared" si="31"/>
        <v>0</v>
      </c>
      <c r="AA79" s="7">
        <f t="shared" si="32"/>
        <v>0</v>
      </c>
      <c r="AC79" s="7">
        <f t="shared" si="33"/>
        <v>0</v>
      </c>
      <c r="AE79" s="7">
        <f t="shared" si="34"/>
        <v>0</v>
      </c>
      <c r="AG79" s="7">
        <f t="shared" si="35"/>
        <v>0</v>
      </c>
      <c r="AI79" s="7">
        <f t="shared" si="36"/>
        <v>0</v>
      </c>
      <c r="AK79" s="7">
        <f t="shared" si="37"/>
        <v>0</v>
      </c>
      <c r="AM79" s="7">
        <f t="shared" si="38"/>
        <v>0</v>
      </c>
      <c r="AO79" s="7">
        <f t="shared" si="39"/>
        <v>0</v>
      </c>
      <c r="AQ79" s="7">
        <f t="shared" si="40"/>
        <v>0</v>
      </c>
      <c r="AS79" s="7">
        <f t="shared" si="41"/>
        <v>0</v>
      </c>
      <c r="AU79" s="7">
        <f t="shared" si="42"/>
        <v>0</v>
      </c>
    </row>
    <row r="80" spans="7:47" ht="13.5" customHeight="1" x14ac:dyDescent="0.2">
      <c r="G80" s="7">
        <f t="shared" si="22"/>
        <v>4</v>
      </c>
      <c r="I80" s="7">
        <f t="shared" si="23"/>
        <v>0.93668069558897837</v>
      </c>
      <c r="K80" s="7">
        <f t="shared" si="24"/>
        <v>3</v>
      </c>
      <c r="M80" s="7">
        <f t="shared" si="25"/>
        <v>0.47724800828295599</v>
      </c>
      <c r="O80" s="7">
        <f t="shared" si="26"/>
        <v>2</v>
      </c>
      <c r="Q80" s="7">
        <f t="shared" si="27"/>
        <v>0.46889287660936496</v>
      </c>
      <c r="S80" s="7">
        <f t="shared" si="28"/>
        <v>1</v>
      </c>
      <c r="U80" s="7">
        <f t="shared" si="29"/>
        <v>0.42375973458706007</v>
      </c>
      <c r="W80" s="7">
        <f t="shared" si="30"/>
        <v>0</v>
      </c>
      <c r="Y80" s="7">
        <f t="shared" si="31"/>
        <v>0</v>
      </c>
      <c r="AA80" s="7">
        <f t="shared" si="32"/>
        <v>0</v>
      </c>
      <c r="AC80" s="7">
        <f t="shared" si="33"/>
        <v>0</v>
      </c>
      <c r="AE80" s="7">
        <f t="shared" si="34"/>
        <v>0</v>
      </c>
      <c r="AG80" s="7">
        <f t="shared" si="35"/>
        <v>0</v>
      </c>
      <c r="AI80" s="7">
        <f t="shared" si="36"/>
        <v>0</v>
      </c>
      <c r="AK80" s="7">
        <f t="shared" si="37"/>
        <v>0</v>
      </c>
      <c r="AM80" s="7">
        <f t="shared" si="38"/>
        <v>0</v>
      </c>
      <c r="AO80" s="7">
        <f t="shared" si="39"/>
        <v>0</v>
      </c>
      <c r="AQ80" s="7">
        <f t="shared" si="40"/>
        <v>0</v>
      </c>
      <c r="AS80" s="7">
        <f t="shared" si="41"/>
        <v>0</v>
      </c>
      <c r="AU80" s="7">
        <f t="shared" si="42"/>
        <v>0</v>
      </c>
    </row>
    <row r="81" spans="7:47" ht="13.5" customHeight="1" x14ac:dyDescent="0.2">
      <c r="G81" s="7">
        <f t="shared" si="22"/>
        <v>4</v>
      </c>
      <c r="I81" s="7">
        <f t="shared" si="23"/>
        <v>0.93668069558897837</v>
      </c>
      <c r="K81" s="7">
        <f t="shared" si="24"/>
        <v>3</v>
      </c>
      <c r="M81" s="7">
        <f t="shared" si="25"/>
        <v>0.47724800828295599</v>
      </c>
      <c r="O81" s="7">
        <f t="shared" si="26"/>
        <v>2</v>
      </c>
      <c r="Q81" s="7">
        <f t="shared" si="27"/>
        <v>0.46889287660936496</v>
      </c>
      <c r="S81" s="7">
        <f t="shared" si="28"/>
        <v>1</v>
      </c>
      <c r="U81" s="7">
        <f t="shared" si="29"/>
        <v>0.42375973458706007</v>
      </c>
      <c r="W81" s="7">
        <f t="shared" si="30"/>
        <v>0</v>
      </c>
      <c r="Y81" s="7">
        <f t="shared" si="31"/>
        <v>0</v>
      </c>
      <c r="AA81" s="7">
        <f t="shared" si="32"/>
        <v>0</v>
      </c>
      <c r="AC81" s="7">
        <f t="shared" si="33"/>
        <v>0</v>
      </c>
      <c r="AE81" s="7">
        <f t="shared" si="34"/>
        <v>0</v>
      </c>
      <c r="AG81" s="7">
        <f t="shared" si="35"/>
        <v>0</v>
      </c>
      <c r="AI81" s="7">
        <f t="shared" si="36"/>
        <v>0</v>
      </c>
      <c r="AK81" s="7">
        <f t="shared" si="37"/>
        <v>0</v>
      </c>
      <c r="AM81" s="7">
        <f t="shared" si="38"/>
        <v>0</v>
      </c>
      <c r="AO81" s="7">
        <f t="shared" si="39"/>
        <v>0</v>
      </c>
      <c r="AQ81" s="7">
        <f t="shared" si="40"/>
        <v>0</v>
      </c>
      <c r="AS81" s="7">
        <f t="shared" si="41"/>
        <v>0</v>
      </c>
      <c r="AU81" s="7">
        <f t="shared" si="42"/>
        <v>0</v>
      </c>
    </row>
    <row r="82" spans="7:47" ht="13.5" customHeight="1" x14ac:dyDescent="0.2">
      <c r="G82" s="7">
        <f t="shared" si="22"/>
        <v>4</v>
      </c>
      <c r="I82" s="7">
        <f t="shared" si="23"/>
        <v>0.93668069558897837</v>
      </c>
      <c r="K82" s="7">
        <f t="shared" si="24"/>
        <v>3</v>
      </c>
      <c r="M82" s="7">
        <f t="shared" si="25"/>
        <v>0.47724800828295599</v>
      </c>
      <c r="O82" s="7">
        <f t="shared" si="26"/>
        <v>2</v>
      </c>
      <c r="Q82" s="7">
        <f t="shared" si="27"/>
        <v>0.46889287660936496</v>
      </c>
      <c r="S82" s="7">
        <f t="shared" si="28"/>
        <v>1</v>
      </c>
      <c r="U82" s="7">
        <f t="shared" si="29"/>
        <v>0.42375973458706007</v>
      </c>
      <c r="W82" s="7">
        <f t="shared" si="30"/>
        <v>0</v>
      </c>
      <c r="Y82" s="7">
        <f t="shared" si="31"/>
        <v>0</v>
      </c>
      <c r="AA82" s="7">
        <f t="shared" si="32"/>
        <v>0</v>
      </c>
      <c r="AC82" s="7">
        <f t="shared" si="33"/>
        <v>0</v>
      </c>
      <c r="AE82" s="7">
        <f t="shared" si="34"/>
        <v>0</v>
      </c>
      <c r="AG82" s="7">
        <f t="shared" si="35"/>
        <v>0</v>
      </c>
      <c r="AI82" s="7">
        <f t="shared" si="36"/>
        <v>0</v>
      </c>
      <c r="AK82" s="7">
        <f t="shared" si="37"/>
        <v>0</v>
      </c>
      <c r="AM82" s="7">
        <f t="shared" si="38"/>
        <v>0</v>
      </c>
      <c r="AO82" s="7">
        <f t="shared" si="39"/>
        <v>0</v>
      </c>
      <c r="AQ82" s="7">
        <f t="shared" si="40"/>
        <v>0</v>
      </c>
      <c r="AS82" s="7">
        <f t="shared" si="41"/>
        <v>0</v>
      </c>
      <c r="AU82" s="7">
        <f t="shared" si="42"/>
        <v>0</v>
      </c>
    </row>
    <row r="83" spans="7:47" ht="13.5" customHeight="1" x14ac:dyDescent="0.2">
      <c r="G83" s="7">
        <f t="shared" si="22"/>
        <v>4</v>
      </c>
      <c r="I83" s="7">
        <f t="shared" si="23"/>
        <v>0.93668069558897837</v>
      </c>
      <c r="K83" s="7">
        <f t="shared" si="24"/>
        <v>3</v>
      </c>
      <c r="M83" s="7">
        <f t="shared" si="25"/>
        <v>0.47724800828295599</v>
      </c>
      <c r="O83" s="7">
        <f t="shared" si="26"/>
        <v>2</v>
      </c>
      <c r="Q83" s="7">
        <f t="shared" si="27"/>
        <v>0.46889287660936496</v>
      </c>
      <c r="S83" s="7">
        <f t="shared" si="28"/>
        <v>1</v>
      </c>
      <c r="U83" s="7">
        <f t="shared" si="29"/>
        <v>0.42375973458706007</v>
      </c>
      <c r="W83" s="7">
        <f t="shared" si="30"/>
        <v>0</v>
      </c>
      <c r="Y83" s="7">
        <f t="shared" si="31"/>
        <v>0</v>
      </c>
      <c r="AA83" s="7">
        <f t="shared" si="32"/>
        <v>0</v>
      </c>
      <c r="AC83" s="7">
        <f t="shared" si="33"/>
        <v>0</v>
      </c>
      <c r="AE83" s="7">
        <f t="shared" si="34"/>
        <v>0</v>
      </c>
      <c r="AG83" s="7">
        <f t="shared" si="35"/>
        <v>0</v>
      </c>
      <c r="AI83" s="7">
        <f t="shared" si="36"/>
        <v>0</v>
      </c>
      <c r="AK83" s="7">
        <f t="shared" si="37"/>
        <v>0</v>
      </c>
      <c r="AM83" s="7">
        <f t="shared" si="38"/>
        <v>0</v>
      </c>
      <c r="AO83" s="7">
        <f t="shared" si="39"/>
        <v>0</v>
      </c>
      <c r="AQ83" s="7">
        <f t="shared" si="40"/>
        <v>0</v>
      </c>
      <c r="AS83" s="7">
        <f t="shared" si="41"/>
        <v>0</v>
      </c>
      <c r="AU83" s="7">
        <f t="shared" si="42"/>
        <v>0</v>
      </c>
    </row>
    <row r="84" spans="7:47" ht="13.5" customHeight="1" x14ac:dyDescent="0.2">
      <c r="G84" s="7">
        <f t="shared" si="22"/>
        <v>4</v>
      </c>
      <c r="I84" s="7">
        <f t="shared" si="23"/>
        <v>0.93668069558897837</v>
      </c>
      <c r="K84" s="7">
        <f t="shared" si="24"/>
        <v>3</v>
      </c>
      <c r="M84" s="7">
        <f t="shared" si="25"/>
        <v>0.47724800828295599</v>
      </c>
      <c r="O84" s="7">
        <f t="shared" si="26"/>
        <v>2</v>
      </c>
      <c r="Q84" s="7">
        <f t="shared" si="27"/>
        <v>0.46889287660936496</v>
      </c>
      <c r="S84" s="7">
        <f t="shared" si="28"/>
        <v>1</v>
      </c>
      <c r="U84" s="7">
        <f t="shared" si="29"/>
        <v>0.42375973458706007</v>
      </c>
      <c r="W84" s="7">
        <f t="shared" si="30"/>
        <v>0</v>
      </c>
      <c r="Y84" s="7">
        <f t="shared" si="31"/>
        <v>0</v>
      </c>
      <c r="AA84" s="7">
        <f t="shared" si="32"/>
        <v>0</v>
      </c>
      <c r="AC84" s="7">
        <f t="shared" si="33"/>
        <v>0</v>
      </c>
      <c r="AE84" s="7">
        <f t="shared" si="34"/>
        <v>0</v>
      </c>
      <c r="AG84" s="7">
        <f t="shared" si="35"/>
        <v>0</v>
      </c>
      <c r="AI84" s="7">
        <f t="shared" si="36"/>
        <v>0</v>
      </c>
      <c r="AK84" s="7">
        <f t="shared" si="37"/>
        <v>0</v>
      </c>
      <c r="AM84" s="7">
        <f t="shared" si="38"/>
        <v>0</v>
      </c>
      <c r="AO84" s="7">
        <f t="shared" si="39"/>
        <v>0</v>
      </c>
      <c r="AQ84" s="7">
        <f t="shared" si="40"/>
        <v>0</v>
      </c>
      <c r="AS84" s="7">
        <f t="shared" si="41"/>
        <v>0</v>
      </c>
      <c r="AU84" s="7">
        <f t="shared" si="42"/>
        <v>0</v>
      </c>
    </row>
    <row r="85" spans="7:47" ht="13.5" customHeight="1" x14ac:dyDescent="0.2">
      <c r="G85" s="7">
        <f t="shared" si="22"/>
        <v>4</v>
      </c>
      <c r="I85" s="7">
        <f t="shared" si="23"/>
        <v>0.93668069558897837</v>
      </c>
      <c r="K85" s="7">
        <f t="shared" si="24"/>
        <v>3</v>
      </c>
      <c r="M85" s="7">
        <f t="shared" si="25"/>
        <v>0.47724800828295599</v>
      </c>
      <c r="O85" s="7">
        <f t="shared" si="26"/>
        <v>2</v>
      </c>
      <c r="Q85" s="7">
        <f t="shared" si="27"/>
        <v>0.46889287660936496</v>
      </c>
      <c r="S85" s="7">
        <f t="shared" si="28"/>
        <v>1</v>
      </c>
      <c r="U85" s="7">
        <f t="shared" si="29"/>
        <v>0.42375973458706007</v>
      </c>
      <c r="W85" s="7">
        <f t="shared" si="30"/>
        <v>0</v>
      </c>
      <c r="Y85" s="7">
        <f t="shared" si="31"/>
        <v>0</v>
      </c>
      <c r="AA85" s="7">
        <f t="shared" si="32"/>
        <v>0</v>
      </c>
      <c r="AC85" s="7">
        <f t="shared" si="33"/>
        <v>0</v>
      </c>
      <c r="AE85" s="7">
        <f t="shared" si="34"/>
        <v>0</v>
      </c>
      <c r="AG85" s="7">
        <f t="shared" si="35"/>
        <v>0</v>
      </c>
      <c r="AI85" s="7">
        <f t="shared" si="36"/>
        <v>0</v>
      </c>
      <c r="AK85" s="7">
        <f t="shared" si="37"/>
        <v>0</v>
      </c>
      <c r="AM85" s="7">
        <f t="shared" si="38"/>
        <v>0</v>
      </c>
      <c r="AO85" s="7">
        <f t="shared" si="39"/>
        <v>0</v>
      </c>
      <c r="AQ85" s="7">
        <f t="shared" si="40"/>
        <v>0</v>
      </c>
      <c r="AS85" s="7">
        <f t="shared" si="41"/>
        <v>0</v>
      </c>
      <c r="AU85" s="7">
        <f t="shared" si="42"/>
        <v>0</v>
      </c>
    </row>
    <row r="86" spans="7:47" ht="13.5" customHeight="1" x14ac:dyDescent="0.2">
      <c r="G86" s="7">
        <f t="shared" si="22"/>
        <v>4</v>
      </c>
      <c r="I86" s="7">
        <f t="shared" si="23"/>
        <v>0.93668069558897837</v>
      </c>
      <c r="K86" s="7">
        <f t="shared" si="24"/>
        <v>3</v>
      </c>
      <c r="M86" s="7">
        <f t="shared" si="25"/>
        <v>0.47724800828295599</v>
      </c>
      <c r="O86" s="7">
        <f t="shared" si="26"/>
        <v>2</v>
      </c>
      <c r="Q86" s="7">
        <f t="shared" si="27"/>
        <v>0.46889287660936496</v>
      </c>
      <c r="S86" s="7">
        <f t="shared" si="28"/>
        <v>1</v>
      </c>
      <c r="U86" s="7">
        <f t="shared" si="29"/>
        <v>0.42375973458706007</v>
      </c>
      <c r="W86" s="7">
        <f t="shared" si="30"/>
        <v>0</v>
      </c>
      <c r="Y86" s="7">
        <f t="shared" si="31"/>
        <v>0</v>
      </c>
      <c r="AA86" s="7">
        <f t="shared" si="32"/>
        <v>0</v>
      </c>
      <c r="AC86" s="7">
        <f t="shared" si="33"/>
        <v>0</v>
      </c>
      <c r="AE86" s="7">
        <f t="shared" si="34"/>
        <v>0</v>
      </c>
      <c r="AG86" s="7">
        <f t="shared" si="35"/>
        <v>0</v>
      </c>
      <c r="AI86" s="7">
        <f t="shared" si="36"/>
        <v>0</v>
      </c>
      <c r="AK86" s="7">
        <f t="shared" si="37"/>
        <v>0</v>
      </c>
      <c r="AM86" s="7">
        <f t="shared" si="38"/>
        <v>0</v>
      </c>
      <c r="AO86" s="7">
        <f t="shared" si="39"/>
        <v>0</v>
      </c>
      <c r="AQ86" s="7">
        <f t="shared" si="40"/>
        <v>0</v>
      </c>
      <c r="AS86" s="7">
        <f t="shared" si="41"/>
        <v>0</v>
      </c>
      <c r="AU86" s="7">
        <f t="shared" si="42"/>
        <v>0</v>
      </c>
    </row>
    <row r="87" spans="7:47" ht="13.5" customHeight="1" x14ac:dyDescent="0.2">
      <c r="G87" s="7">
        <f t="shared" si="22"/>
        <v>4</v>
      </c>
      <c r="I87" s="7">
        <f t="shared" si="23"/>
        <v>0.93668069558897837</v>
      </c>
      <c r="K87" s="7">
        <f t="shared" si="24"/>
        <v>3</v>
      </c>
      <c r="M87" s="7">
        <f t="shared" si="25"/>
        <v>0.47724800828295599</v>
      </c>
      <c r="O87" s="7">
        <f t="shared" si="26"/>
        <v>2</v>
      </c>
      <c r="Q87" s="7">
        <f t="shared" si="27"/>
        <v>0.46889287660936496</v>
      </c>
      <c r="S87" s="7">
        <f t="shared" si="28"/>
        <v>1</v>
      </c>
      <c r="U87" s="7">
        <f t="shared" si="29"/>
        <v>0.42375973458706007</v>
      </c>
      <c r="W87" s="7">
        <f t="shared" si="30"/>
        <v>0</v>
      </c>
      <c r="Y87" s="7">
        <f t="shared" si="31"/>
        <v>0</v>
      </c>
      <c r="AA87" s="7">
        <f t="shared" si="32"/>
        <v>0</v>
      </c>
      <c r="AC87" s="7">
        <f t="shared" si="33"/>
        <v>0</v>
      </c>
      <c r="AE87" s="7">
        <f t="shared" si="34"/>
        <v>0</v>
      </c>
      <c r="AG87" s="7">
        <f t="shared" si="35"/>
        <v>0</v>
      </c>
      <c r="AI87" s="7">
        <f t="shared" si="36"/>
        <v>0</v>
      </c>
      <c r="AK87" s="7">
        <f t="shared" si="37"/>
        <v>0</v>
      </c>
      <c r="AM87" s="7">
        <f t="shared" si="38"/>
        <v>0</v>
      </c>
      <c r="AO87" s="7">
        <f t="shared" si="39"/>
        <v>0</v>
      </c>
      <c r="AQ87" s="7">
        <f t="shared" si="40"/>
        <v>0</v>
      </c>
      <c r="AS87" s="7">
        <f t="shared" si="41"/>
        <v>0</v>
      </c>
      <c r="AU87" s="7">
        <f t="shared" si="42"/>
        <v>0</v>
      </c>
    </row>
    <row r="88" spans="7:47" ht="13.5" customHeight="1" x14ac:dyDescent="0.2">
      <c r="G88" s="7">
        <f t="shared" si="22"/>
        <v>4</v>
      </c>
      <c r="I88" s="7">
        <f t="shared" si="23"/>
        <v>0.93668069558897837</v>
      </c>
      <c r="K88" s="7">
        <f t="shared" si="24"/>
        <v>3</v>
      </c>
      <c r="M88" s="7">
        <f t="shared" si="25"/>
        <v>0.47724800828295599</v>
      </c>
      <c r="O88" s="7">
        <f t="shared" si="26"/>
        <v>2</v>
      </c>
      <c r="Q88" s="7">
        <f t="shared" si="27"/>
        <v>0.46889287660936496</v>
      </c>
      <c r="S88" s="7">
        <f t="shared" si="28"/>
        <v>1</v>
      </c>
      <c r="U88" s="7">
        <f t="shared" si="29"/>
        <v>0.42375973458706007</v>
      </c>
      <c r="W88" s="7">
        <f t="shared" si="30"/>
        <v>0</v>
      </c>
      <c r="Y88" s="7">
        <f t="shared" si="31"/>
        <v>0</v>
      </c>
      <c r="AA88" s="7">
        <f t="shared" si="32"/>
        <v>0</v>
      </c>
      <c r="AC88" s="7">
        <f t="shared" si="33"/>
        <v>0</v>
      </c>
      <c r="AE88" s="7">
        <f t="shared" si="34"/>
        <v>0</v>
      </c>
      <c r="AG88" s="7">
        <f t="shared" si="35"/>
        <v>0</v>
      </c>
      <c r="AI88" s="7">
        <f t="shared" si="36"/>
        <v>0</v>
      </c>
      <c r="AK88" s="7">
        <f t="shared" si="37"/>
        <v>0</v>
      </c>
      <c r="AM88" s="7">
        <f t="shared" si="38"/>
        <v>0</v>
      </c>
      <c r="AO88" s="7">
        <f t="shared" si="39"/>
        <v>0</v>
      </c>
      <c r="AQ88" s="7">
        <f t="shared" si="40"/>
        <v>0</v>
      </c>
      <c r="AS88" s="7">
        <f t="shared" si="41"/>
        <v>0</v>
      </c>
      <c r="AU88" s="7">
        <f t="shared" si="42"/>
        <v>0</v>
      </c>
    </row>
    <row r="89" spans="7:47" ht="13.5" customHeight="1" x14ac:dyDescent="0.2">
      <c r="G89" s="7">
        <f t="shared" si="22"/>
        <v>4</v>
      </c>
      <c r="I89" s="7">
        <f t="shared" si="23"/>
        <v>0.93668069558897837</v>
      </c>
      <c r="K89" s="7">
        <f t="shared" si="24"/>
        <v>3</v>
      </c>
      <c r="M89" s="7">
        <f t="shared" si="25"/>
        <v>0.47724800828295599</v>
      </c>
      <c r="O89" s="7">
        <f t="shared" si="26"/>
        <v>2</v>
      </c>
      <c r="Q89" s="7">
        <f t="shared" si="27"/>
        <v>0.46889287660936496</v>
      </c>
      <c r="S89" s="7">
        <f t="shared" si="28"/>
        <v>1</v>
      </c>
      <c r="U89" s="7">
        <f t="shared" si="29"/>
        <v>0.42375973458706007</v>
      </c>
      <c r="W89" s="7">
        <f t="shared" si="30"/>
        <v>0</v>
      </c>
      <c r="Y89" s="7">
        <f t="shared" si="31"/>
        <v>0</v>
      </c>
      <c r="AA89" s="7">
        <f t="shared" si="32"/>
        <v>0</v>
      </c>
      <c r="AC89" s="7">
        <f t="shared" si="33"/>
        <v>0</v>
      </c>
      <c r="AE89" s="7">
        <f t="shared" si="34"/>
        <v>0</v>
      </c>
      <c r="AG89" s="7">
        <f t="shared" si="35"/>
        <v>0</v>
      </c>
      <c r="AI89" s="7">
        <f t="shared" si="36"/>
        <v>0</v>
      </c>
      <c r="AK89" s="7">
        <f t="shared" si="37"/>
        <v>0</v>
      </c>
      <c r="AM89" s="7">
        <f t="shared" si="38"/>
        <v>0</v>
      </c>
      <c r="AO89" s="7">
        <f t="shared" si="39"/>
        <v>0</v>
      </c>
      <c r="AQ89" s="7">
        <f t="shared" si="40"/>
        <v>0</v>
      </c>
      <c r="AS89" s="7">
        <f t="shared" si="41"/>
        <v>0</v>
      </c>
      <c r="AU89" s="7">
        <f t="shared" si="42"/>
        <v>0</v>
      </c>
    </row>
    <row r="90" spans="7:47" ht="14.25" customHeight="1" x14ac:dyDescent="0.2"/>
    <row r="91" spans="7:47" ht="14.25" customHeight="1" x14ac:dyDescent="0.2"/>
    <row r="92" spans="7:47" ht="14.25" customHeight="1" x14ac:dyDescent="0.2"/>
    <row r="93" spans="7:47" ht="14.25" customHeight="1" x14ac:dyDescent="0.2"/>
    <row r="94" spans="7:47" ht="14.25" customHeight="1" x14ac:dyDescent="0.2"/>
    <row r="95" spans="7:47" ht="14.25" customHeight="1" x14ac:dyDescent="0.2"/>
    <row r="96" spans="7:47" ht="14.25" customHeight="1" x14ac:dyDescent="0.2"/>
    <row r="97" spans="7:45" ht="14.25" customHeight="1" x14ac:dyDescent="0.2"/>
    <row r="98" spans="7:45" ht="14.25" customHeight="1" x14ac:dyDescent="0.2"/>
    <row r="99" spans="7:45" ht="14.25" customHeight="1" x14ac:dyDescent="0.2"/>
    <row r="100" spans="7:45" ht="14.25" customHeight="1" x14ac:dyDescent="0.2"/>
    <row r="101" spans="7:45" ht="14.25" customHeight="1" x14ac:dyDescent="0.2"/>
    <row r="102" spans="7:45" ht="13.5" customHeight="1" x14ac:dyDescent="0.2">
      <c r="G102" s="7">
        <f>גיליון2!G102</f>
        <v>4</v>
      </c>
      <c r="I102" s="7">
        <f>MAX(גיליון2!H102:H139)</f>
        <v>33058.400000000001</v>
      </c>
      <c r="K102" s="7">
        <f>גיליון2!K102</f>
        <v>3</v>
      </c>
      <c r="M102" s="7">
        <f>MAX(גיליון2!L102:L139)</f>
        <v>32832.199999999997</v>
      </c>
      <c r="O102" s="7">
        <f>גיליון2!O102</f>
        <v>2</v>
      </c>
      <c r="Q102" s="7">
        <f>MAX(גיליון2!P102:P139)</f>
        <v>32753.125</v>
      </c>
      <c r="S102" s="7">
        <f>גיליון2!S102</f>
        <v>1</v>
      </c>
      <c r="U102" s="7">
        <f>MAX(גיליון2!T102:T139)</f>
        <v>31773.096774193549</v>
      </c>
      <c r="W102" s="7">
        <f>גיליון2!W102</f>
        <v>0</v>
      </c>
      <c r="Y102" s="7">
        <f>MAX(גיליון2!X102:X139)</f>
        <v>0</v>
      </c>
      <c r="AA102" s="7">
        <f>גיליון2!AA102</f>
        <v>0</v>
      </c>
      <c r="AC102" s="7">
        <f>MAX(גיליון2!AB102:AB139)</f>
        <v>0</v>
      </c>
      <c r="AE102" s="7">
        <f>גיליון2!AE102</f>
        <v>0</v>
      </c>
      <c r="AG102" s="7">
        <f>MAX(גיליון2!AF102:AF139)</f>
        <v>0</v>
      </c>
      <c r="AI102" s="7">
        <f>גיליון2!AI102</f>
        <v>0</v>
      </c>
      <c r="AK102" s="7">
        <f>MAX(גיליון2!AJ102:AJ139)</f>
        <v>0</v>
      </c>
      <c r="AM102" s="7">
        <f>גיליון2!AM102</f>
        <v>0</v>
      </c>
      <c r="AO102" s="7">
        <f>MAX(גיליון2!AN102:AN139)</f>
        <v>0</v>
      </c>
      <c r="AQ102" s="7">
        <f>גיליון2!AQ102</f>
        <v>0</v>
      </c>
      <c r="AS102" s="7">
        <f>MAX(גיליון2!AR102:AR139)</f>
        <v>0</v>
      </c>
    </row>
    <row r="103" spans="7:45" ht="13.5" customHeight="1" x14ac:dyDescent="0.2">
      <c r="G103" s="7">
        <f t="shared" ref="G103:G139" si="43">G102</f>
        <v>4</v>
      </c>
      <c r="I103" s="7">
        <f t="shared" ref="I103:I139" si="44">I102</f>
        <v>33058.400000000001</v>
      </c>
      <c r="K103" s="7">
        <f t="shared" ref="K103:K139" si="45">K102</f>
        <v>3</v>
      </c>
      <c r="M103" s="7">
        <f t="shared" ref="M103:M139" si="46">M102</f>
        <v>32832.199999999997</v>
      </c>
      <c r="O103" s="7">
        <f t="shared" ref="O103:O139" si="47">O102</f>
        <v>2</v>
      </c>
      <c r="Q103" s="7">
        <f t="shared" ref="Q103:Q139" si="48">Q102</f>
        <v>32753.125</v>
      </c>
      <c r="S103" s="7">
        <f t="shared" ref="S103:S139" si="49">S102</f>
        <v>1</v>
      </c>
      <c r="U103" s="7">
        <f t="shared" ref="U103:U139" si="50">U102</f>
        <v>31773.096774193549</v>
      </c>
      <c r="W103" s="7">
        <f t="shared" ref="W103:W139" si="51">W102</f>
        <v>0</v>
      </c>
      <c r="Y103" s="7">
        <f t="shared" ref="Y103:Y139" si="52">Y102</f>
        <v>0</v>
      </c>
      <c r="AA103" s="7">
        <f t="shared" ref="AA103:AA139" si="53">AA102</f>
        <v>0</v>
      </c>
      <c r="AC103" s="7">
        <f t="shared" ref="AC103:AC139" si="54">AC102</f>
        <v>0</v>
      </c>
      <c r="AE103" s="7">
        <f t="shared" ref="AE103:AE139" si="55">AE102</f>
        <v>0</v>
      </c>
      <c r="AG103" s="7">
        <f t="shared" ref="AG103:AG139" si="56">AG102</f>
        <v>0</v>
      </c>
      <c r="AI103" s="7">
        <f t="shared" ref="AI103:AI139" si="57">AI102</f>
        <v>0</v>
      </c>
      <c r="AK103" s="7">
        <f t="shared" ref="AK103:AK139" si="58">AK102</f>
        <v>0</v>
      </c>
      <c r="AM103" s="7">
        <f t="shared" ref="AM103:AM139" si="59">AM102</f>
        <v>0</v>
      </c>
      <c r="AO103" s="7">
        <f t="shared" ref="AO103:AO139" si="60">AO102</f>
        <v>0</v>
      </c>
      <c r="AQ103" s="7">
        <f t="shared" ref="AQ103:AQ139" si="61">AQ102</f>
        <v>0</v>
      </c>
      <c r="AS103" s="7">
        <f t="shared" ref="AS103:AS139" si="62">AS102</f>
        <v>0</v>
      </c>
    </row>
    <row r="104" spans="7:45" ht="13.5" customHeight="1" x14ac:dyDescent="0.2">
      <c r="G104" s="7">
        <f t="shared" si="43"/>
        <v>4</v>
      </c>
      <c r="I104" s="7">
        <f t="shared" si="44"/>
        <v>33058.400000000001</v>
      </c>
      <c r="K104" s="7">
        <f t="shared" si="45"/>
        <v>3</v>
      </c>
      <c r="M104" s="7">
        <f t="shared" si="46"/>
        <v>32832.199999999997</v>
      </c>
      <c r="O104" s="7">
        <f t="shared" si="47"/>
        <v>2</v>
      </c>
      <c r="Q104" s="7">
        <f t="shared" si="48"/>
        <v>32753.125</v>
      </c>
      <c r="S104" s="7">
        <f t="shared" si="49"/>
        <v>1</v>
      </c>
      <c r="U104" s="7">
        <f t="shared" si="50"/>
        <v>31773.096774193549</v>
      </c>
      <c r="W104" s="7">
        <f t="shared" si="51"/>
        <v>0</v>
      </c>
      <c r="Y104" s="7">
        <f t="shared" si="52"/>
        <v>0</v>
      </c>
      <c r="AA104" s="7">
        <f t="shared" si="53"/>
        <v>0</v>
      </c>
      <c r="AC104" s="7">
        <f t="shared" si="54"/>
        <v>0</v>
      </c>
      <c r="AE104" s="7">
        <f t="shared" si="55"/>
        <v>0</v>
      </c>
      <c r="AG104" s="7">
        <f t="shared" si="56"/>
        <v>0</v>
      </c>
      <c r="AI104" s="7">
        <f t="shared" si="57"/>
        <v>0</v>
      </c>
      <c r="AK104" s="7">
        <f t="shared" si="58"/>
        <v>0</v>
      </c>
      <c r="AM104" s="7">
        <f t="shared" si="59"/>
        <v>0</v>
      </c>
      <c r="AO104" s="7">
        <f t="shared" si="60"/>
        <v>0</v>
      </c>
      <c r="AQ104" s="7">
        <f t="shared" si="61"/>
        <v>0</v>
      </c>
      <c r="AS104" s="7">
        <f t="shared" si="62"/>
        <v>0</v>
      </c>
    </row>
    <row r="105" spans="7:45" ht="13.5" customHeight="1" x14ac:dyDescent="0.2">
      <c r="G105" s="7">
        <f t="shared" si="43"/>
        <v>4</v>
      </c>
      <c r="I105" s="7">
        <f t="shared" si="44"/>
        <v>33058.400000000001</v>
      </c>
      <c r="K105" s="7">
        <f t="shared" si="45"/>
        <v>3</v>
      </c>
      <c r="M105" s="7">
        <f t="shared" si="46"/>
        <v>32832.199999999997</v>
      </c>
      <c r="O105" s="7">
        <f t="shared" si="47"/>
        <v>2</v>
      </c>
      <c r="Q105" s="7">
        <f t="shared" si="48"/>
        <v>32753.125</v>
      </c>
      <c r="S105" s="7">
        <f t="shared" si="49"/>
        <v>1</v>
      </c>
      <c r="U105" s="7">
        <f t="shared" si="50"/>
        <v>31773.096774193549</v>
      </c>
      <c r="W105" s="7">
        <f t="shared" si="51"/>
        <v>0</v>
      </c>
      <c r="Y105" s="7">
        <f t="shared" si="52"/>
        <v>0</v>
      </c>
      <c r="AA105" s="7">
        <f t="shared" si="53"/>
        <v>0</v>
      </c>
      <c r="AC105" s="7">
        <f t="shared" si="54"/>
        <v>0</v>
      </c>
      <c r="AE105" s="7">
        <f t="shared" si="55"/>
        <v>0</v>
      </c>
      <c r="AG105" s="7">
        <f t="shared" si="56"/>
        <v>0</v>
      </c>
      <c r="AI105" s="7">
        <f t="shared" si="57"/>
        <v>0</v>
      </c>
      <c r="AK105" s="7">
        <f t="shared" si="58"/>
        <v>0</v>
      </c>
      <c r="AM105" s="7">
        <f t="shared" si="59"/>
        <v>0</v>
      </c>
      <c r="AO105" s="7">
        <f t="shared" si="60"/>
        <v>0</v>
      </c>
      <c r="AQ105" s="7">
        <f t="shared" si="61"/>
        <v>0</v>
      </c>
      <c r="AS105" s="7">
        <f t="shared" si="62"/>
        <v>0</v>
      </c>
    </row>
    <row r="106" spans="7:45" ht="13.5" customHeight="1" x14ac:dyDescent="0.2">
      <c r="G106" s="7">
        <f t="shared" si="43"/>
        <v>4</v>
      </c>
      <c r="I106" s="7">
        <f t="shared" si="44"/>
        <v>33058.400000000001</v>
      </c>
      <c r="K106" s="7">
        <f t="shared" si="45"/>
        <v>3</v>
      </c>
      <c r="M106" s="7">
        <f t="shared" si="46"/>
        <v>32832.199999999997</v>
      </c>
      <c r="O106" s="7">
        <f t="shared" si="47"/>
        <v>2</v>
      </c>
      <c r="Q106" s="7">
        <f t="shared" si="48"/>
        <v>32753.125</v>
      </c>
      <c r="S106" s="7">
        <f t="shared" si="49"/>
        <v>1</v>
      </c>
      <c r="U106" s="7">
        <f t="shared" si="50"/>
        <v>31773.096774193549</v>
      </c>
      <c r="W106" s="7">
        <f t="shared" si="51"/>
        <v>0</v>
      </c>
      <c r="Y106" s="7">
        <f t="shared" si="52"/>
        <v>0</v>
      </c>
      <c r="AA106" s="7">
        <f t="shared" si="53"/>
        <v>0</v>
      </c>
      <c r="AC106" s="7">
        <f t="shared" si="54"/>
        <v>0</v>
      </c>
      <c r="AE106" s="7">
        <f t="shared" si="55"/>
        <v>0</v>
      </c>
      <c r="AG106" s="7">
        <f t="shared" si="56"/>
        <v>0</v>
      </c>
      <c r="AI106" s="7">
        <f t="shared" si="57"/>
        <v>0</v>
      </c>
      <c r="AK106" s="7">
        <f t="shared" si="58"/>
        <v>0</v>
      </c>
      <c r="AM106" s="7">
        <f t="shared" si="59"/>
        <v>0</v>
      </c>
      <c r="AO106" s="7">
        <f t="shared" si="60"/>
        <v>0</v>
      </c>
      <c r="AQ106" s="7">
        <f t="shared" si="61"/>
        <v>0</v>
      </c>
      <c r="AS106" s="7">
        <f t="shared" si="62"/>
        <v>0</v>
      </c>
    </row>
    <row r="107" spans="7:45" ht="13.5" customHeight="1" x14ac:dyDescent="0.2">
      <c r="G107" s="7">
        <f t="shared" si="43"/>
        <v>4</v>
      </c>
      <c r="I107" s="7">
        <f t="shared" si="44"/>
        <v>33058.400000000001</v>
      </c>
      <c r="K107" s="7">
        <f t="shared" si="45"/>
        <v>3</v>
      </c>
      <c r="M107" s="7">
        <f t="shared" si="46"/>
        <v>32832.199999999997</v>
      </c>
      <c r="O107" s="7">
        <f t="shared" si="47"/>
        <v>2</v>
      </c>
      <c r="Q107" s="7">
        <f t="shared" si="48"/>
        <v>32753.125</v>
      </c>
      <c r="S107" s="7">
        <f t="shared" si="49"/>
        <v>1</v>
      </c>
      <c r="U107" s="7">
        <f t="shared" si="50"/>
        <v>31773.096774193549</v>
      </c>
      <c r="W107" s="7">
        <f t="shared" si="51"/>
        <v>0</v>
      </c>
      <c r="Y107" s="7">
        <f t="shared" si="52"/>
        <v>0</v>
      </c>
      <c r="AA107" s="7">
        <f t="shared" si="53"/>
        <v>0</v>
      </c>
      <c r="AC107" s="7">
        <f t="shared" si="54"/>
        <v>0</v>
      </c>
      <c r="AE107" s="7">
        <f t="shared" si="55"/>
        <v>0</v>
      </c>
      <c r="AG107" s="7">
        <f t="shared" si="56"/>
        <v>0</v>
      </c>
      <c r="AI107" s="7">
        <f t="shared" si="57"/>
        <v>0</v>
      </c>
      <c r="AK107" s="7">
        <f t="shared" si="58"/>
        <v>0</v>
      </c>
      <c r="AM107" s="7">
        <f t="shared" si="59"/>
        <v>0</v>
      </c>
      <c r="AO107" s="7">
        <f t="shared" si="60"/>
        <v>0</v>
      </c>
      <c r="AQ107" s="7">
        <f t="shared" si="61"/>
        <v>0</v>
      </c>
      <c r="AS107" s="7">
        <f t="shared" si="62"/>
        <v>0</v>
      </c>
    </row>
    <row r="108" spans="7:45" ht="13.5" customHeight="1" x14ac:dyDescent="0.2">
      <c r="G108" s="7">
        <f t="shared" si="43"/>
        <v>4</v>
      </c>
      <c r="I108" s="7">
        <f t="shared" si="44"/>
        <v>33058.400000000001</v>
      </c>
      <c r="K108" s="7">
        <f t="shared" si="45"/>
        <v>3</v>
      </c>
      <c r="M108" s="7">
        <f t="shared" si="46"/>
        <v>32832.199999999997</v>
      </c>
      <c r="O108" s="7">
        <f t="shared" si="47"/>
        <v>2</v>
      </c>
      <c r="Q108" s="7">
        <f t="shared" si="48"/>
        <v>32753.125</v>
      </c>
      <c r="S108" s="7">
        <f t="shared" si="49"/>
        <v>1</v>
      </c>
      <c r="U108" s="7">
        <f t="shared" si="50"/>
        <v>31773.096774193549</v>
      </c>
      <c r="W108" s="7">
        <f t="shared" si="51"/>
        <v>0</v>
      </c>
      <c r="Y108" s="7">
        <f t="shared" si="52"/>
        <v>0</v>
      </c>
      <c r="AA108" s="7">
        <f t="shared" si="53"/>
        <v>0</v>
      </c>
      <c r="AC108" s="7">
        <f t="shared" si="54"/>
        <v>0</v>
      </c>
      <c r="AE108" s="7">
        <f t="shared" si="55"/>
        <v>0</v>
      </c>
      <c r="AG108" s="7">
        <f t="shared" si="56"/>
        <v>0</v>
      </c>
      <c r="AI108" s="7">
        <f t="shared" si="57"/>
        <v>0</v>
      </c>
      <c r="AK108" s="7">
        <f t="shared" si="58"/>
        <v>0</v>
      </c>
      <c r="AM108" s="7">
        <f t="shared" si="59"/>
        <v>0</v>
      </c>
      <c r="AO108" s="7">
        <f t="shared" si="60"/>
        <v>0</v>
      </c>
      <c r="AQ108" s="7">
        <f t="shared" si="61"/>
        <v>0</v>
      </c>
      <c r="AS108" s="7">
        <f t="shared" si="62"/>
        <v>0</v>
      </c>
    </row>
    <row r="109" spans="7:45" ht="13.5" customHeight="1" x14ac:dyDescent="0.2">
      <c r="G109" s="7">
        <f t="shared" si="43"/>
        <v>4</v>
      </c>
      <c r="I109" s="7">
        <f t="shared" si="44"/>
        <v>33058.400000000001</v>
      </c>
      <c r="K109" s="7">
        <f t="shared" si="45"/>
        <v>3</v>
      </c>
      <c r="M109" s="7">
        <f t="shared" si="46"/>
        <v>32832.199999999997</v>
      </c>
      <c r="O109" s="7">
        <f t="shared" si="47"/>
        <v>2</v>
      </c>
      <c r="Q109" s="7">
        <f t="shared" si="48"/>
        <v>32753.125</v>
      </c>
      <c r="S109" s="7">
        <f t="shared" si="49"/>
        <v>1</v>
      </c>
      <c r="U109" s="7">
        <f t="shared" si="50"/>
        <v>31773.096774193549</v>
      </c>
      <c r="W109" s="7">
        <f t="shared" si="51"/>
        <v>0</v>
      </c>
      <c r="Y109" s="7">
        <f t="shared" si="52"/>
        <v>0</v>
      </c>
      <c r="AA109" s="7">
        <f t="shared" si="53"/>
        <v>0</v>
      </c>
      <c r="AC109" s="7">
        <f t="shared" si="54"/>
        <v>0</v>
      </c>
      <c r="AE109" s="7">
        <f t="shared" si="55"/>
        <v>0</v>
      </c>
      <c r="AG109" s="7">
        <f t="shared" si="56"/>
        <v>0</v>
      </c>
      <c r="AI109" s="7">
        <f t="shared" si="57"/>
        <v>0</v>
      </c>
      <c r="AK109" s="7">
        <f t="shared" si="58"/>
        <v>0</v>
      </c>
      <c r="AM109" s="7">
        <f t="shared" si="59"/>
        <v>0</v>
      </c>
      <c r="AO109" s="7">
        <f t="shared" si="60"/>
        <v>0</v>
      </c>
      <c r="AQ109" s="7">
        <f t="shared" si="61"/>
        <v>0</v>
      </c>
      <c r="AS109" s="7">
        <f t="shared" si="62"/>
        <v>0</v>
      </c>
    </row>
    <row r="110" spans="7:45" ht="13.5" customHeight="1" x14ac:dyDescent="0.2">
      <c r="G110" s="7">
        <f t="shared" si="43"/>
        <v>4</v>
      </c>
      <c r="I110" s="7">
        <f t="shared" si="44"/>
        <v>33058.400000000001</v>
      </c>
      <c r="K110" s="7">
        <f t="shared" si="45"/>
        <v>3</v>
      </c>
      <c r="M110" s="7">
        <f t="shared" si="46"/>
        <v>32832.199999999997</v>
      </c>
      <c r="O110" s="7">
        <f t="shared" si="47"/>
        <v>2</v>
      </c>
      <c r="Q110" s="7">
        <f t="shared" si="48"/>
        <v>32753.125</v>
      </c>
      <c r="S110" s="7">
        <f t="shared" si="49"/>
        <v>1</v>
      </c>
      <c r="U110" s="7">
        <f t="shared" si="50"/>
        <v>31773.096774193549</v>
      </c>
      <c r="W110" s="7">
        <f t="shared" si="51"/>
        <v>0</v>
      </c>
      <c r="Y110" s="7">
        <f t="shared" si="52"/>
        <v>0</v>
      </c>
      <c r="AA110" s="7">
        <f t="shared" si="53"/>
        <v>0</v>
      </c>
      <c r="AC110" s="7">
        <f t="shared" si="54"/>
        <v>0</v>
      </c>
      <c r="AE110" s="7">
        <f t="shared" si="55"/>
        <v>0</v>
      </c>
      <c r="AG110" s="7">
        <f t="shared" si="56"/>
        <v>0</v>
      </c>
      <c r="AI110" s="7">
        <f t="shared" si="57"/>
        <v>0</v>
      </c>
      <c r="AK110" s="7">
        <f t="shared" si="58"/>
        <v>0</v>
      </c>
      <c r="AM110" s="7">
        <f t="shared" si="59"/>
        <v>0</v>
      </c>
      <c r="AO110" s="7">
        <f t="shared" si="60"/>
        <v>0</v>
      </c>
      <c r="AQ110" s="7">
        <f t="shared" si="61"/>
        <v>0</v>
      </c>
      <c r="AS110" s="7">
        <f t="shared" si="62"/>
        <v>0</v>
      </c>
    </row>
    <row r="111" spans="7:45" ht="13.5" customHeight="1" x14ac:dyDescent="0.2">
      <c r="G111" s="7">
        <f t="shared" si="43"/>
        <v>4</v>
      </c>
      <c r="I111" s="7">
        <f t="shared" si="44"/>
        <v>33058.400000000001</v>
      </c>
      <c r="K111" s="7">
        <f t="shared" si="45"/>
        <v>3</v>
      </c>
      <c r="M111" s="7">
        <f t="shared" si="46"/>
        <v>32832.199999999997</v>
      </c>
      <c r="O111" s="7">
        <f t="shared" si="47"/>
        <v>2</v>
      </c>
      <c r="Q111" s="7">
        <f t="shared" si="48"/>
        <v>32753.125</v>
      </c>
      <c r="S111" s="7">
        <f t="shared" si="49"/>
        <v>1</v>
      </c>
      <c r="U111" s="7">
        <f t="shared" si="50"/>
        <v>31773.096774193549</v>
      </c>
      <c r="W111" s="7">
        <f t="shared" si="51"/>
        <v>0</v>
      </c>
      <c r="Y111" s="7">
        <f t="shared" si="52"/>
        <v>0</v>
      </c>
      <c r="AA111" s="7">
        <f t="shared" si="53"/>
        <v>0</v>
      </c>
      <c r="AC111" s="7">
        <f t="shared" si="54"/>
        <v>0</v>
      </c>
      <c r="AE111" s="7">
        <f t="shared" si="55"/>
        <v>0</v>
      </c>
      <c r="AG111" s="7">
        <f t="shared" si="56"/>
        <v>0</v>
      </c>
      <c r="AI111" s="7">
        <f t="shared" si="57"/>
        <v>0</v>
      </c>
      <c r="AK111" s="7">
        <f t="shared" si="58"/>
        <v>0</v>
      </c>
      <c r="AM111" s="7">
        <f t="shared" si="59"/>
        <v>0</v>
      </c>
      <c r="AO111" s="7">
        <f t="shared" si="60"/>
        <v>0</v>
      </c>
      <c r="AQ111" s="7">
        <f t="shared" si="61"/>
        <v>0</v>
      </c>
      <c r="AS111" s="7">
        <f t="shared" si="62"/>
        <v>0</v>
      </c>
    </row>
    <row r="112" spans="7:45" ht="13.5" customHeight="1" x14ac:dyDescent="0.2">
      <c r="G112" s="7">
        <f t="shared" si="43"/>
        <v>4</v>
      </c>
      <c r="I112" s="7">
        <f t="shared" si="44"/>
        <v>33058.400000000001</v>
      </c>
      <c r="K112" s="7">
        <f t="shared" si="45"/>
        <v>3</v>
      </c>
      <c r="M112" s="7">
        <f t="shared" si="46"/>
        <v>32832.199999999997</v>
      </c>
      <c r="O112" s="7">
        <f t="shared" si="47"/>
        <v>2</v>
      </c>
      <c r="Q112" s="7">
        <f t="shared" si="48"/>
        <v>32753.125</v>
      </c>
      <c r="S112" s="7">
        <f t="shared" si="49"/>
        <v>1</v>
      </c>
      <c r="U112" s="7">
        <f t="shared" si="50"/>
        <v>31773.096774193549</v>
      </c>
      <c r="W112" s="7">
        <f t="shared" si="51"/>
        <v>0</v>
      </c>
      <c r="Y112" s="7">
        <f t="shared" si="52"/>
        <v>0</v>
      </c>
      <c r="AA112" s="7">
        <f t="shared" si="53"/>
        <v>0</v>
      </c>
      <c r="AC112" s="7">
        <f t="shared" si="54"/>
        <v>0</v>
      </c>
      <c r="AE112" s="7">
        <f t="shared" si="55"/>
        <v>0</v>
      </c>
      <c r="AG112" s="7">
        <f t="shared" si="56"/>
        <v>0</v>
      </c>
      <c r="AI112" s="7">
        <f t="shared" si="57"/>
        <v>0</v>
      </c>
      <c r="AK112" s="7">
        <f t="shared" si="58"/>
        <v>0</v>
      </c>
      <c r="AM112" s="7">
        <f t="shared" si="59"/>
        <v>0</v>
      </c>
      <c r="AO112" s="7">
        <f t="shared" si="60"/>
        <v>0</v>
      </c>
      <c r="AQ112" s="7">
        <f t="shared" si="61"/>
        <v>0</v>
      </c>
      <c r="AS112" s="7">
        <f t="shared" si="62"/>
        <v>0</v>
      </c>
    </row>
    <row r="113" spans="7:45" ht="13.5" customHeight="1" x14ac:dyDescent="0.2">
      <c r="G113" s="7">
        <f t="shared" si="43"/>
        <v>4</v>
      </c>
      <c r="I113" s="7">
        <f t="shared" si="44"/>
        <v>33058.400000000001</v>
      </c>
      <c r="K113" s="7">
        <f t="shared" si="45"/>
        <v>3</v>
      </c>
      <c r="M113" s="7">
        <f t="shared" si="46"/>
        <v>32832.199999999997</v>
      </c>
      <c r="O113" s="7">
        <f t="shared" si="47"/>
        <v>2</v>
      </c>
      <c r="Q113" s="7">
        <f t="shared" si="48"/>
        <v>32753.125</v>
      </c>
      <c r="S113" s="7">
        <f t="shared" si="49"/>
        <v>1</v>
      </c>
      <c r="U113" s="7">
        <f t="shared" si="50"/>
        <v>31773.096774193549</v>
      </c>
      <c r="W113" s="7">
        <f t="shared" si="51"/>
        <v>0</v>
      </c>
      <c r="Y113" s="7">
        <f t="shared" si="52"/>
        <v>0</v>
      </c>
      <c r="AA113" s="7">
        <f t="shared" si="53"/>
        <v>0</v>
      </c>
      <c r="AC113" s="7">
        <f t="shared" si="54"/>
        <v>0</v>
      </c>
      <c r="AE113" s="7">
        <f t="shared" si="55"/>
        <v>0</v>
      </c>
      <c r="AG113" s="7">
        <f t="shared" si="56"/>
        <v>0</v>
      </c>
      <c r="AI113" s="7">
        <f t="shared" si="57"/>
        <v>0</v>
      </c>
      <c r="AK113" s="7">
        <f t="shared" si="58"/>
        <v>0</v>
      </c>
      <c r="AM113" s="7">
        <f t="shared" si="59"/>
        <v>0</v>
      </c>
      <c r="AO113" s="7">
        <f t="shared" si="60"/>
        <v>0</v>
      </c>
      <c r="AQ113" s="7">
        <f t="shared" si="61"/>
        <v>0</v>
      </c>
      <c r="AS113" s="7">
        <f t="shared" si="62"/>
        <v>0</v>
      </c>
    </row>
    <row r="114" spans="7:45" ht="13.5" customHeight="1" x14ac:dyDescent="0.2">
      <c r="G114" s="7">
        <f t="shared" si="43"/>
        <v>4</v>
      </c>
      <c r="I114" s="7">
        <f t="shared" si="44"/>
        <v>33058.400000000001</v>
      </c>
      <c r="K114" s="7">
        <f t="shared" si="45"/>
        <v>3</v>
      </c>
      <c r="M114" s="7">
        <f t="shared" si="46"/>
        <v>32832.199999999997</v>
      </c>
      <c r="O114" s="7">
        <f t="shared" si="47"/>
        <v>2</v>
      </c>
      <c r="Q114" s="7">
        <f t="shared" si="48"/>
        <v>32753.125</v>
      </c>
      <c r="S114" s="7">
        <f t="shared" si="49"/>
        <v>1</v>
      </c>
      <c r="U114" s="7">
        <f t="shared" si="50"/>
        <v>31773.096774193549</v>
      </c>
      <c r="W114" s="7">
        <f t="shared" si="51"/>
        <v>0</v>
      </c>
      <c r="Y114" s="7">
        <f t="shared" si="52"/>
        <v>0</v>
      </c>
      <c r="AA114" s="7">
        <f t="shared" si="53"/>
        <v>0</v>
      </c>
      <c r="AC114" s="7">
        <f t="shared" si="54"/>
        <v>0</v>
      </c>
      <c r="AE114" s="7">
        <f t="shared" si="55"/>
        <v>0</v>
      </c>
      <c r="AG114" s="7">
        <f t="shared" si="56"/>
        <v>0</v>
      </c>
      <c r="AI114" s="7">
        <f t="shared" si="57"/>
        <v>0</v>
      </c>
      <c r="AK114" s="7">
        <f t="shared" si="58"/>
        <v>0</v>
      </c>
      <c r="AM114" s="7">
        <f t="shared" si="59"/>
        <v>0</v>
      </c>
      <c r="AO114" s="7">
        <f t="shared" si="60"/>
        <v>0</v>
      </c>
      <c r="AQ114" s="7">
        <f t="shared" si="61"/>
        <v>0</v>
      </c>
      <c r="AS114" s="7">
        <f t="shared" si="62"/>
        <v>0</v>
      </c>
    </row>
    <row r="115" spans="7:45" ht="13.5" customHeight="1" x14ac:dyDescent="0.2">
      <c r="G115" s="7">
        <f t="shared" si="43"/>
        <v>4</v>
      </c>
      <c r="I115" s="7">
        <f t="shared" si="44"/>
        <v>33058.400000000001</v>
      </c>
      <c r="K115" s="7">
        <f t="shared" si="45"/>
        <v>3</v>
      </c>
      <c r="M115" s="7">
        <f t="shared" si="46"/>
        <v>32832.199999999997</v>
      </c>
      <c r="O115" s="7">
        <f t="shared" si="47"/>
        <v>2</v>
      </c>
      <c r="Q115" s="7">
        <f t="shared" si="48"/>
        <v>32753.125</v>
      </c>
      <c r="S115" s="7">
        <f t="shared" si="49"/>
        <v>1</v>
      </c>
      <c r="U115" s="7">
        <f t="shared" si="50"/>
        <v>31773.096774193549</v>
      </c>
      <c r="W115" s="7">
        <f t="shared" si="51"/>
        <v>0</v>
      </c>
      <c r="Y115" s="7">
        <f t="shared" si="52"/>
        <v>0</v>
      </c>
      <c r="AA115" s="7">
        <f t="shared" si="53"/>
        <v>0</v>
      </c>
      <c r="AC115" s="7">
        <f t="shared" si="54"/>
        <v>0</v>
      </c>
      <c r="AE115" s="7">
        <f t="shared" si="55"/>
        <v>0</v>
      </c>
      <c r="AG115" s="7">
        <f t="shared" si="56"/>
        <v>0</v>
      </c>
      <c r="AI115" s="7">
        <f t="shared" si="57"/>
        <v>0</v>
      </c>
      <c r="AK115" s="7">
        <f t="shared" si="58"/>
        <v>0</v>
      </c>
      <c r="AM115" s="7">
        <f t="shared" si="59"/>
        <v>0</v>
      </c>
      <c r="AO115" s="7">
        <f t="shared" si="60"/>
        <v>0</v>
      </c>
      <c r="AQ115" s="7">
        <f t="shared" si="61"/>
        <v>0</v>
      </c>
      <c r="AS115" s="7">
        <f t="shared" si="62"/>
        <v>0</v>
      </c>
    </row>
    <row r="116" spans="7:45" ht="13.5" customHeight="1" x14ac:dyDescent="0.2">
      <c r="G116" s="7">
        <f t="shared" si="43"/>
        <v>4</v>
      </c>
      <c r="I116" s="7">
        <f t="shared" si="44"/>
        <v>33058.400000000001</v>
      </c>
      <c r="K116" s="7">
        <f t="shared" si="45"/>
        <v>3</v>
      </c>
      <c r="M116" s="7">
        <f t="shared" si="46"/>
        <v>32832.199999999997</v>
      </c>
      <c r="O116" s="7">
        <f t="shared" si="47"/>
        <v>2</v>
      </c>
      <c r="Q116" s="7">
        <f t="shared" si="48"/>
        <v>32753.125</v>
      </c>
      <c r="S116" s="7">
        <f t="shared" si="49"/>
        <v>1</v>
      </c>
      <c r="U116" s="7">
        <f t="shared" si="50"/>
        <v>31773.096774193549</v>
      </c>
      <c r="W116" s="7">
        <f t="shared" si="51"/>
        <v>0</v>
      </c>
      <c r="Y116" s="7">
        <f t="shared" si="52"/>
        <v>0</v>
      </c>
      <c r="AA116" s="7">
        <f t="shared" si="53"/>
        <v>0</v>
      </c>
      <c r="AC116" s="7">
        <f t="shared" si="54"/>
        <v>0</v>
      </c>
      <c r="AE116" s="7">
        <f t="shared" si="55"/>
        <v>0</v>
      </c>
      <c r="AG116" s="7">
        <f t="shared" si="56"/>
        <v>0</v>
      </c>
      <c r="AI116" s="7">
        <f t="shared" si="57"/>
        <v>0</v>
      </c>
      <c r="AK116" s="7">
        <f t="shared" si="58"/>
        <v>0</v>
      </c>
      <c r="AM116" s="7">
        <f t="shared" si="59"/>
        <v>0</v>
      </c>
      <c r="AO116" s="7">
        <f t="shared" si="60"/>
        <v>0</v>
      </c>
      <c r="AQ116" s="7">
        <f t="shared" si="61"/>
        <v>0</v>
      </c>
      <c r="AS116" s="7">
        <f t="shared" si="62"/>
        <v>0</v>
      </c>
    </row>
    <row r="117" spans="7:45" ht="13.5" customHeight="1" x14ac:dyDescent="0.2">
      <c r="G117" s="7">
        <f t="shared" si="43"/>
        <v>4</v>
      </c>
      <c r="I117" s="7">
        <f t="shared" si="44"/>
        <v>33058.400000000001</v>
      </c>
      <c r="K117" s="7">
        <f t="shared" si="45"/>
        <v>3</v>
      </c>
      <c r="M117" s="7">
        <f t="shared" si="46"/>
        <v>32832.199999999997</v>
      </c>
      <c r="O117" s="7">
        <f t="shared" si="47"/>
        <v>2</v>
      </c>
      <c r="Q117" s="7">
        <f t="shared" si="48"/>
        <v>32753.125</v>
      </c>
      <c r="S117" s="7">
        <f t="shared" si="49"/>
        <v>1</v>
      </c>
      <c r="U117" s="7">
        <f t="shared" si="50"/>
        <v>31773.096774193549</v>
      </c>
      <c r="W117" s="7">
        <f t="shared" si="51"/>
        <v>0</v>
      </c>
      <c r="Y117" s="7">
        <f t="shared" si="52"/>
        <v>0</v>
      </c>
      <c r="AA117" s="7">
        <f t="shared" si="53"/>
        <v>0</v>
      </c>
      <c r="AC117" s="7">
        <f t="shared" si="54"/>
        <v>0</v>
      </c>
      <c r="AE117" s="7">
        <f t="shared" si="55"/>
        <v>0</v>
      </c>
      <c r="AG117" s="7">
        <f t="shared" si="56"/>
        <v>0</v>
      </c>
      <c r="AI117" s="7">
        <f t="shared" si="57"/>
        <v>0</v>
      </c>
      <c r="AK117" s="7">
        <f t="shared" si="58"/>
        <v>0</v>
      </c>
      <c r="AM117" s="7">
        <f t="shared" si="59"/>
        <v>0</v>
      </c>
      <c r="AO117" s="7">
        <f t="shared" si="60"/>
        <v>0</v>
      </c>
      <c r="AQ117" s="7">
        <f t="shared" si="61"/>
        <v>0</v>
      </c>
      <c r="AS117" s="7">
        <f t="shared" si="62"/>
        <v>0</v>
      </c>
    </row>
    <row r="118" spans="7:45" ht="13.5" customHeight="1" x14ac:dyDescent="0.2">
      <c r="G118" s="7">
        <f t="shared" si="43"/>
        <v>4</v>
      </c>
      <c r="I118" s="7">
        <f t="shared" si="44"/>
        <v>33058.400000000001</v>
      </c>
      <c r="K118" s="7">
        <f t="shared" si="45"/>
        <v>3</v>
      </c>
      <c r="M118" s="7">
        <f t="shared" si="46"/>
        <v>32832.199999999997</v>
      </c>
      <c r="O118" s="7">
        <f t="shared" si="47"/>
        <v>2</v>
      </c>
      <c r="Q118" s="7">
        <f t="shared" si="48"/>
        <v>32753.125</v>
      </c>
      <c r="S118" s="7">
        <f t="shared" si="49"/>
        <v>1</v>
      </c>
      <c r="U118" s="7">
        <f t="shared" si="50"/>
        <v>31773.096774193549</v>
      </c>
      <c r="W118" s="7">
        <f t="shared" si="51"/>
        <v>0</v>
      </c>
      <c r="Y118" s="7">
        <f t="shared" si="52"/>
        <v>0</v>
      </c>
      <c r="AA118" s="7">
        <f t="shared" si="53"/>
        <v>0</v>
      </c>
      <c r="AC118" s="7">
        <f t="shared" si="54"/>
        <v>0</v>
      </c>
      <c r="AE118" s="7">
        <f t="shared" si="55"/>
        <v>0</v>
      </c>
      <c r="AG118" s="7">
        <f t="shared" si="56"/>
        <v>0</v>
      </c>
      <c r="AI118" s="7">
        <f t="shared" si="57"/>
        <v>0</v>
      </c>
      <c r="AK118" s="7">
        <f t="shared" si="58"/>
        <v>0</v>
      </c>
      <c r="AM118" s="7">
        <f t="shared" si="59"/>
        <v>0</v>
      </c>
      <c r="AO118" s="7">
        <f t="shared" si="60"/>
        <v>0</v>
      </c>
      <c r="AQ118" s="7">
        <f t="shared" si="61"/>
        <v>0</v>
      </c>
      <c r="AS118" s="7">
        <f t="shared" si="62"/>
        <v>0</v>
      </c>
    </row>
    <row r="119" spans="7:45" ht="13.5" customHeight="1" x14ac:dyDescent="0.2">
      <c r="G119" s="7">
        <f t="shared" si="43"/>
        <v>4</v>
      </c>
      <c r="I119" s="7">
        <f t="shared" si="44"/>
        <v>33058.400000000001</v>
      </c>
      <c r="K119" s="7">
        <f t="shared" si="45"/>
        <v>3</v>
      </c>
      <c r="M119" s="7">
        <f t="shared" si="46"/>
        <v>32832.199999999997</v>
      </c>
      <c r="O119" s="7">
        <f t="shared" si="47"/>
        <v>2</v>
      </c>
      <c r="Q119" s="7">
        <f t="shared" si="48"/>
        <v>32753.125</v>
      </c>
      <c r="S119" s="7">
        <f t="shared" si="49"/>
        <v>1</v>
      </c>
      <c r="U119" s="7">
        <f t="shared" si="50"/>
        <v>31773.096774193549</v>
      </c>
      <c r="W119" s="7">
        <f t="shared" si="51"/>
        <v>0</v>
      </c>
      <c r="Y119" s="7">
        <f t="shared" si="52"/>
        <v>0</v>
      </c>
      <c r="AA119" s="7">
        <f t="shared" si="53"/>
        <v>0</v>
      </c>
      <c r="AC119" s="7">
        <f t="shared" si="54"/>
        <v>0</v>
      </c>
      <c r="AE119" s="7">
        <f t="shared" si="55"/>
        <v>0</v>
      </c>
      <c r="AG119" s="7">
        <f t="shared" si="56"/>
        <v>0</v>
      </c>
      <c r="AI119" s="7">
        <f t="shared" si="57"/>
        <v>0</v>
      </c>
      <c r="AK119" s="7">
        <f t="shared" si="58"/>
        <v>0</v>
      </c>
      <c r="AM119" s="7">
        <f t="shared" si="59"/>
        <v>0</v>
      </c>
      <c r="AO119" s="7">
        <f t="shared" si="60"/>
        <v>0</v>
      </c>
      <c r="AQ119" s="7">
        <f t="shared" si="61"/>
        <v>0</v>
      </c>
      <c r="AS119" s="7">
        <f t="shared" si="62"/>
        <v>0</v>
      </c>
    </row>
    <row r="120" spans="7:45" ht="13.5" customHeight="1" x14ac:dyDescent="0.2">
      <c r="G120" s="7">
        <f t="shared" si="43"/>
        <v>4</v>
      </c>
      <c r="I120" s="7">
        <f t="shared" si="44"/>
        <v>33058.400000000001</v>
      </c>
      <c r="K120" s="7">
        <f t="shared" si="45"/>
        <v>3</v>
      </c>
      <c r="M120" s="7">
        <f t="shared" si="46"/>
        <v>32832.199999999997</v>
      </c>
      <c r="O120" s="7">
        <f t="shared" si="47"/>
        <v>2</v>
      </c>
      <c r="Q120" s="7">
        <f t="shared" si="48"/>
        <v>32753.125</v>
      </c>
      <c r="S120" s="7">
        <f t="shared" si="49"/>
        <v>1</v>
      </c>
      <c r="U120" s="7">
        <f t="shared" si="50"/>
        <v>31773.096774193549</v>
      </c>
      <c r="W120" s="7">
        <f t="shared" si="51"/>
        <v>0</v>
      </c>
      <c r="Y120" s="7">
        <f t="shared" si="52"/>
        <v>0</v>
      </c>
      <c r="AA120" s="7">
        <f t="shared" si="53"/>
        <v>0</v>
      </c>
      <c r="AC120" s="7">
        <f t="shared" si="54"/>
        <v>0</v>
      </c>
      <c r="AE120" s="7">
        <f t="shared" si="55"/>
        <v>0</v>
      </c>
      <c r="AG120" s="7">
        <f t="shared" si="56"/>
        <v>0</v>
      </c>
      <c r="AI120" s="7">
        <f t="shared" si="57"/>
        <v>0</v>
      </c>
      <c r="AK120" s="7">
        <f t="shared" si="58"/>
        <v>0</v>
      </c>
      <c r="AM120" s="7">
        <f t="shared" si="59"/>
        <v>0</v>
      </c>
      <c r="AO120" s="7">
        <f t="shared" si="60"/>
        <v>0</v>
      </c>
      <c r="AQ120" s="7">
        <f t="shared" si="61"/>
        <v>0</v>
      </c>
      <c r="AS120" s="7">
        <f t="shared" si="62"/>
        <v>0</v>
      </c>
    </row>
    <row r="121" spans="7:45" ht="13.5" customHeight="1" x14ac:dyDescent="0.2">
      <c r="G121" s="7">
        <f t="shared" si="43"/>
        <v>4</v>
      </c>
      <c r="I121" s="7">
        <f t="shared" si="44"/>
        <v>33058.400000000001</v>
      </c>
      <c r="K121" s="7">
        <f t="shared" si="45"/>
        <v>3</v>
      </c>
      <c r="M121" s="7">
        <f t="shared" si="46"/>
        <v>32832.199999999997</v>
      </c>
      <c r="O121" s="7">
        <f t="shared" si="47"/>
        <v>2</v>
      </c>
      <c r="Q121" s="7">
        <f t="shared" si="48"/>
        <v>32753.125</v>
      </c>
      <c r="S121" s="7">
        <f t="shared" si="49"/>
        <v>1</v>
      </c>
      <c r="U121" s="7">
        <f t="shared" si="50"/>
        <v>31773.096774193549</v>
      </c>
      <c r="W121" s="7">
        <f t="shared" si="51"/>
        <v>0</v>
      </c>
      <c r="Y121" s="7">
        <f t="shared" si="52"/>
        <v>0</v>
      </c>
      <c r="AA121" s="7">
        <f t="shared" si="53"/>
        <v>0</v>
      </c>
      <c r="AC121" s="7">
        <f t="shared" si="54"/>
        <v>0</v>
      </c>
      <c r="AE121" s="7">
        <f t="shared" si="55"/>
        <v>0</v>
      </c>
      <c r="AG121" s="7">
        <f t="shared" si="56"/>
        <v>0</v>
      </c>
      <c r="AI121" s="7">
        <f t="shared" si="57"/>
        <v>0</v>
      </c>
      <c r="AK121" s="7">
        <f t="shared" si="58"/>
        <v>0</v>
      </c>
      <c r="AM121" s="7">
        <f t="shared" si="59"/>
        <v>0</v>
      </c>
      <c r="AO121" s="7">
        <f t="shared" si="60"/>
        <v>0</v>
      </c>
      <c r="AQ121" s="7">
        <f t="shared" si="61"/>
        <v>0</v>
      </c>
      <c r="AS121" s="7">
        <f t="shared" si="62"/>
        <v>0</v>
      </c>
    </row>
    <row r="122" spans="7:45" ht="13.5" customHeight="1" x14ac:dyDescent="0.2">
      <c r="G122" s="7">
        <f t="shared" si="43"/>
        <v>4</v>
      </c>
      <c r="I122" s="7">
        <f t="shared" si="44"/>
        <v>33058.400000000001</v>
      </c>
      <c r="K122" s="7">
        <f t="shared" si="45"/>
        <v>3</v>
      </c>
      <c r="M122" s="7">
        <f t="shared" si="46"/>
        <v>32832.199999999997</v>
      </c>
      <c r="O122" s="7">
        <f t="shared" si="47"/>
        <v>2</v>
      </c>
      <c r="Q122" s="7">
        <f t="shared" si="48"/>
        <v>32753.125</v>
      </c>
      <c r="S122" s="7">
        <f t="shared" si="49"/>
        <v>1</v>
      </c>
      <c r="U122" s="7">
        <f t="shared" si="50"/>
        <v>31773.096774193549</v>
      </c>
      <c r="W122" s="7">
        <f t="shared" si="51"/>
        <v>0</v>
      </c>
      <c r="Y122" s="7">
        <f t="shared" si="52"/>
        <v>0</v>
      </c>
      <c r="AA122" s="7">
        <f t="shared" si="53"/>
        <v>0</v>
      </c>
      <c r="AC122" s="7">
        <f t="shared" si="54"/>
        <v>0</v>
      </c>
      <c r="AE122" s="7">
        <f t="shared" si="55"/>
        <v>0</v>
      </c>
      <c r="AG122" s="7">
        <f t="shared" si="56"/>
        <v>0</v>
      </c>
      <c r="AI122" s="7">
        <f t="shared" si="57"/>
        <v>0</v>
      </c>
      <c r="AK122" s="7">
        <f t="shared" si="58"/>
        <v>0</v>
      </c>
      <c r="AM122" s="7">
        <f t="shared" si="59"/>
        <v>0</v>
      </c>
      <c r="AO122" s="7">
        <f t="shared" si="60"/>
        <v>0</v>
      </c>
      <c r="AQ122" s="7">
        <f t="shared" si="61"/>
        <v>0</v>
      </c>
      <c r="AS122" s="7">
        <f t="shared" si="62"/>
        <v>0</v>
      </c>
    </row>
    <row r="123" spans="7:45" ht="13.5" customHeight="1" x14ac:dyDescent="0.2">
      <c r="G123" s="7">
        <f t="shared" si="43"/>
        <v>4</v>
      </c>
      <c r="I123" s="7">
        <f t="shared" si="44"/>
        <v>33058.400000000001</v>
      </c>
      <c r="K123" s="7">
        <f t="shared" si="45"/>
        <v>3</v>
      </c>
      <c r="M123" s="7">
        <f t="shared" si="46"/>
        <v>32832.199999999997</v>
      </c>
      <c r="O123" s="7">
        <f t="shared" si="47"/>
        <v>2</v>
      </c>
      <c r="Q123" s="7">
        <f t="shared" si="48"/>
        <v>32753.125</v>
      </c>
      <c r="S123" s="7">
        <f t="shared" si="49"/>
        <v>1</v>
      </c>
      <c r="U123" s="7">
        <f t="shared" si="50"/>
        <v>31773.096774193549</v>
      </c>
      <c r="W123" s="7">
        <f t="shared" si="51"/>
        <v>0</v>
      </c>
      <c r="Y123" s="7">
        <f t="shared" si="52"/>
        <v>0</v>
      </c>
      <c r="AA123" s="7">
        <f t="shared" si="53"/>
        <v>0</v>
      </c>
      <c r="AC123" s="7">
        <f t="shared" si="54"/>
        <v>0</v>
      </c>
      <c r="AE123" s="7">
        <f t="shared" si="55"/>
        <v>0</v>
      </c>
      <c r="AG123" s="7">
        <f t="shared" si="56"/>
        <v>0</v>
      </c>
      <c r="AI123" s="7">
        <f t="shared" si="57"/>
        <v>0</v>
      </c>
      <c r="AK123" s="7">
        <f t="shared" si="58"/>
        <v>0</v>
      </c>
      <c r="AM123" s="7">
        <f t="shared" si="59"/>
        <v>0</v>
      </c>
      <c r="AO123" s="7">
        <f t="shared" si="60"/>
        <v>0</v>
      </c>
      <c r="AQ123" s="7">
        <f t="shared" si="61"/>
        <v>0</v>
      </c>
      <c r="AS123" s="7">
        <f t="shared" si="62"/>
        <v>0</v>
      </c>
    </row>
    <row r="124" spans="7:45" ht="13.5" customHeight="1" x14ac:dyDescent="0.2">
      <c r="G124" s="7">
        <f t="shared" si="43"/>
        <v>4</v>
      </c>
      <c r="I124" s="7">
        <f t="shared" si="44"/>
        <v>33058.400000000001</v>
      </c>
      <c r="K124" s="7">
        <f t="shared" si="45"/>
        <v>3</v>
      </c>
      <c r="M124" s="7">
        <f t="shared" si="46"/>
        <v>32832.199999999997</v>
      </c>
      <c r="O124" s="7">
        <f t="shared" si="47"/>
        <v>2</v>
      </c>
      <c r="Q124" s="7">
        <f t="shared" si="48"/>
        <v>32753.125</v>
      </c>
      <c r="S124" s="7">
        <f t="shared" si="49"/>
        <v>1</v>
      </c>
      <c r="U124" s="7">
        <f t="shared" si="50"/>
        <v>31773.096774193549</v>
      </c>
      <c r="W124" s="7">
        <f t="shared" si="51"/>
        <v>0</v>
      </c>
      <c r="Y124" s="7">
        <f t="shared" si="52"/>
        <v>0</v>
      </c>
      <c r="AA124" s="7">
        <f t="shared" si="53"/>
        <v>0</v>
      </c>
      <c r="AC124" s="7">
        <f t="shared" si="54"/>
        <v>0</v>
      </c>
      <c r="AE124" s="7">
        <f t="shared" si="55"/>
        <v>0</v>
      </c>
      <c r="AG124" s="7">
        <f t="shared" si="56"/>
        <v>0</v>
      </c>
      <c r="AI124" s="7">
        <f t="shared" si="57"/>
        <v>0</v>
      </c>
      <c r="AK124" s="7">
        <f t="shared" si="58"/>
        <v>0</v>
      </c>
      <c r="AM124" s="7">
        <f t="shared" si="59"/>
        <v>0</v>
      </c>
      <c r="AO124" s="7">
        <f t="shared" si="60"/>
        <v>0</v>
      </c>
      <c r="AQ124" s="7">
        <f t="shared" si="61"/>
        <v>0</v>
      </c>
      <c r="AS124" s="7">
        <f t="shared" si="62"/>
        <v>0</v>
      </c>
    </row>
    <row r="125" spans="7:45" ht="13.5" customHeight="1" x14ac:dyDescent="0.2">
      <c r="G125" s="7">
        <f t="shared" si="43"/>
        <v>4</v>
      </c>
      <c r="I125" s="7">
        <f t="shared" si="44"/>
        <v>33058.400000000001</v>
      </c>
      <c r="K125" s="7">
        <f t="shared" si="45"/>
        <v>3</v>
      </c>
      <c r="M125" s="7">
        <f t="shared" si="46"/>
        <v>32832.199999999997</v>
      </c>
      <c r="O125" s="7">
        <f t="shared" si="47"/>
        <v>2</v>
      </c>
      <c r="Q125" s="7">
        <f t="shared" si="48"/>
        <v>32753.125</v>
      </c>
      <c r="S125" s="7">
        <f t="shared" si="49"/>
        <v>1</v>
      </c>
      <c r="U125" s="7">
        <f t="shared" si="50"/>
        <v>31773.096774193549</v>
      </c>
      <c r="W125" s="7">
        <f t="shared" si="51"/>
        <v>0</v>
      </c>
      <c r="Y125" s="7">
        <f t="shared" si="52"/>
        <v>0</v>
      </c>
      <c r="AA125" s="7">
        <f t="shared" si="53"/>
        <v>0</v>
      </c>
      <c r="AC125" s="7">
        <f t="shared" si="54"/>
        <v>0</v>
      </c>
      <c r="AE125" s="7">
        <f t="shared" si="55"/>
        <v>0</v>
      </c>
      <c r="AG125" s="7">
        <f t="shared" si="56"/>
        <v>0</v>
      </c>
      <c r="AI125" s="7">
        <f t="shared" si="57"/>
        <v>0</v>
      </c>
      <c r="AK125" s="7">
        <f t="shared" si="58"/>
        <v>0</v>
      </c>
      <c r="AM125" s="7">
        <f t="shared" si="59"/>
        <v>0</v>
      </c>
      <c r="AO125" s="7">
        <f t="shared" si="60"/>
        <v>0</v>
      </c>
      <c r="AQ125" s="7">
        <f t="shared" si="61"/>
        <v>0</v>
      </c>
      <c r="AS125" s="7">
        <f t="shared" si="62"/>
        <v>0</v>
      </c>
    </row>
    <row r="126" spans="7:45" ht="13.5" customHeight="1" x14ac:dyDescent="0.2">
      <c r="G126" s="7">
        <f t="shared" si="43"/>
        <v>4</v>
      </c>
      <c r="I126" s="7">
        <f t="shared" si="44"/>
        <v>33058.400000000001</v>
      </c>
      <c r="K126" s="7">
        <f t="shared" si="45"/>
        <v>3</v>
      </c>
      <c r="M126" s="7">
        <f t="shared" si="46"/>
        <v>32832.199999999997</v>
      </c>
      <c r="O126" s="7">
        <f t="shared" si="47"/>
        <v>2</v>
      </c>
      <c r="Q126" s="7">
        <f t="shared" si="48"/>
        <v>32753.125</v>
      </c>
      <c r="S126" s="7">
        <f t="shared" si="49"/>
        <v>1</v>
      </c>
      <c r="U126" s="7">
        <f t="shared" si="50"/>
        <v>31773.096774193549</v>
      </c>
      <c r="W126" s="7">
        <f t="shared" si="51"/>
        <v>0</v>
      </c>
      <c r="Y126" s="7">
        <f t="shared" si="52"/>
        <v>0</v>
      </c>
      <c r="AA126" s="7">
        <f t="shared" si="53"/>
        <v>0</v>
      </c>
      <c r="AC126" s="7">
        <f t="shared" si="54"/>
        <v>0</v>
      </c>
      <c r="AE126" s="7">
        <f t="shared" si="55"/>
        <v>0</v>
      </c>
      <c r="AG126" s="7">
        <f t="shared" si="56"/>
        <v>0</v>
      </c>
      <c r="AI126" s="7">
        <f t="shared" si="57"/>
        <v>0</v>
      </c>
      <c r="AK126" s="7">
        <f t="shared" si="58"/>
        <v>0</v>
      </c>
      <c r="AM126" s="7">
        <f t="shared" si="59"/>
        <v>0</v>
      </c>
      <c r="AO126" s="7">
        <f t="shared" si="60"/>
        <v>0</v>
      </c>
      <c r="AQ126" s="7">
        <f t="shared" si="61"/>
        <v>0</v>
      </c>
      <c r="AS126" s="7">
        <f t="shared" si="62"/>
        <v>0</v>
      </c>
    </row>
    <row r="127" spans="7:45" ht="13.5" customHeight="1" x14ac:dyDescent="0.2">
      <c r="G127" s="7">
        <f t="shared" si="43"/>
        <v>4</v>
      </c>
      <c r="I127" s="7">
        <f t="shared" si="44"/>
        <v>33058.400000000001</v>
      </c>
      <c r="K127" s="7">
        <f t="shared" si="45"/>
        <v>3</v>
      </c>
      <c r="M127" s="7">
        <f t="shared" si="46"/>
        <v>32832.199999999997</v>
      </c>
      <c r="O127" s="7">
        <f t="shared" si="47"/>
        <v>2</v>
      </c>
      <c r="Q127" s="7">
        <f t="shared" si="48"/>
        <v>32753.125</v>
      </c>
      <c r="S127" s="7">
        <f t="shared" si="49"/>
        <v>1</v>
      </c>
      <c r="U127" s="7">
        <f t="shared" si="50"/>
        <v>31773.096774193549</v>
      </c>
      <c r="W127" s="7">
        <f t="shared" si="51"/>
        <v>0</v>
      </c>
      <c r="Y127" s="7">
        <f t="shared" si="52"/>
        <v>0</v>
      </c>
      <c r="AA127" s="7">
        <f t="shared" si="53"/>
        <v>0</v>
      </c>
      <c r="AC127" s="7">
        <f t="shared" si="54"/>
        <v>0</v>
      </c>
      <c r="AE127" s="7">
        <f t="shared" si="55"/>
        <v>0</v>
      </c>
      <c r="AG127" s="7">
        <f t="shared" si="56"/>
        <v>0</v>
      </c>
      <c r="AI127" s="7">
        <f t="shared" si="57"/>
        <v>0</v>
      </c>
      <c r="AK127" s="7">
        <f t="shared" si="58"/>
        <v>0</v>
      </c>
      <c r="AM127" s="7">
        <f t="shared" si="59"/>
        <v>0</v>
      </c>
      <c r="AO127" s="7">
        <f t="shared" si="60"/>
        <v>0</v>
      </c>
      <c r="AQ127" s="7">
        <f t="shared" si="61"/>
        <v>0</v>
      </c>
      <c r="AS127" s="7">
        <f t="shared" si="62"/>
        <v>0</v>
      </c>
    </row>
    <row r="128" spans="7:45" ht="13.5" customHeight="1" x14ac:dyDescent="0.2">
      <c r="G128" s="7">
        <f t="shared" si="43"/>
        <v>4</v>
      </c>
      <c r="I128" s="7">
        <f t="shared" si="44"/>
        <v>33058.400000000001</v>
      </c>
      <c r="K128" s="7">
        <f t="shared" si="45"/>
        <v>3</v>
      </c>
      <c r="M128" s="7">
        <f t="shared" si="46"/>
        <v>32832.199999999997</v>
      </c>
      <c r="O128" s="7">
        <f t="shared" si="47"/>
        <v>2</v>
      </c>
      <c r="Q128" s="7">
        <f t="shared" si="48"/>
        <v>32753.125</v>
      </c>
      <c r="S128" s="7">
        <f t="shared" si="49"/>
        <v>1</v>
      </c>
      <c r="U128" s="7">
        <f t="shared" si="50"/>
        <v>31773.096774193549</v>
      </c>
      <c r="W128" s="7">
        <f t="shared" si="51"/>
        <v>0</v>
      </c>
      <c r="Y128" s="7">
        <f t="shared" si="52"/>
        <v>0</v>
      </c>
      <c r="AA128" s="7">
        <f t="shared" si="53"/>
        <v>0</v>
      </c>
      <c r="AC128" s="7">
        <f t="shared" si="54"/>
        <v>0</v>
      </c>
      <c r="AE128" s="7">
        <f t="shared" si="55"/>
        <v>0</v>
      </c>
      <c r="AG128" s="7">
        <f t="shared" si="56"/>
        <v>0</v>
      </c>
      <c r="AI128" s="7">
        <f t="shared" si="57"/>
        <v>0</v>
      </c>
      <c r="AK128" s="7">
        <f t="shared" si="58"/>
        <v>0</v>
      </c>
      <c r="AM128" s="7">
        <f t="shared" si="59"/>
        <v>0</v>
      </c>
      <c r="AO128" s="7">
        <f t="shared" si="60"/>
        <v>0</v>
      </c>
      <c r="AQ128" s="7">
        <f t="shared" si="61"/>
        <v>0</v>
      </c>
      <c r="AS128" s="7">
        <f t="shared" si="62"/>
        <v>0</v>
      </c>
    </row>
    <row r="129" spans="7:45" ht="13.5" customHeight="1" x14ac:dyDescent="0.2">
      <c r="G129" s="7">
        <f t="shared" si="43"/>
        <v>4</v>
      </c>
      <c r="I129" s="7">
        <f t="shared" si="44"/>
        <v>33058.400000000001</v>
      </c>
      <c r="K129" s="7">
        <f t="shared" si="45"/>
        <v>3</v>
      </c>
      <c r="M129" s="7">
        <f t="shared" si="46"/>
        <v>32832.199999999997</v>
      </c>
      <c r="O129" s="7">
        <f t="shared" si="47"/>
        <v>2</v>
      </c>
      <c r="Q129" s="7">
        <f t="shared" si="48"/>
        <v>32753.125</v>
      </c>
      <c r="S129" s="7">
        <f t="shared" si="49"/>
        <v>1</v>
      </c>
      <c r="U129" s="7">
        <f t="shared" si="50"/>
        <v>31773.096774193549</v>
      </c>
      <c r="W129" s="7">
        <f t="shared" si="51"/>
        <v>0</v>
      </c>
      <c r="Y129" s="7">
        <f t="shared" si="52"/>
        <v>0</v>
      </c>
      <c r="AA129" s="7">
        <f t="shared" si="53"/>
        <v>0</v>
      </c>
      <c r="AC129" s="7">
        <f t="shared" si="54"/>
        <v>0</v>
      </c>
      <c r="AE129" s="7">
        <f t="shared" si="55"/>
        <v>0</v>
      </c>
      <c r="AG129" s="7">
        <f t="shared" si="56"/>
        <v>0</v>
      </c>
      <c r="AI129" s="7">
        <f t="shared" si="57"/>
        <v>0</v>
      </c>
      <c r="AK129" s="7">
        <f t="shared" si="58"/>
        <v>0</v>
      </c>
      <c r="AM129" s="7">
        <f t="shared" si="59"/>
        <v>0</v>
      </c>
      <c r="AO129" s="7">
        <f t="shared" si="60"/>
        <v>0</v>
      </c>
      <c r="AQ129" s="7">
        <f t="shared" si="61"/>
        <v>0</v>
      </c>
      <c r="AS129" s="7">
        <f t="shared" si="62"/>
        <v>0</v>
      </c>
    </row>
    <row r="130" spans="7:45" ht="13.5" customHeight="1" x14ac:dyDescent="0.2">
      <c r="G130" s="7">
        <f t="shared" si="43"/>
        <v>4</v>
      </c>
      <c r="I130" s="7">
        <f t="shared" si="44"/>
        <v>33058.400000000001</v>
      </c>
      <c r="K130" s="7">
        <f t="shared" si="45"/>
        <v>3</v>
      </c>
      <c r="M130" s="7">
        <f t="shared" si="46"/>
        <v>32832.199999999997</v>
      </c>
      <c r="O130" s="7">
        <f t="shared" si="47"/>
        <v>2</v>
      </c>
      <c r="Q130" s="7">
        <f t="shared" si="48"/>
        <v>32753.125</v>
      </c>
      <c r="S130" s="7">
        <f t="shared" si="49"/>
        <v>1</v>
      </c>
      <c r="U130" s="7">
        <f t="shared" si="50"/>
        <v>31773.096774193549</v>
      </c>
      <c r="W130" s="7">
        <f t="shared" si="51"/>
        <v>0</v>
      </c>
      <c r="Y130" s="7">
        <f t="shared" si="52"/>
        <v>0</v>
      </c>
      <c r="AA130" s="7">
        <f t="shared" si="53"/>
        <v>0</v>
      </c>
      <c r="AC130" s="7">
        <f t="shared" si="54"/>
        <v>0</v>
      </c>
      <c r="AE130" s="7">
        <f t="shared" si="55"/>
        <v>0</v>
      </c>
      <c r="AG130" s="7">
        <f t="shared" si="56"/>
        <v>0</v>
      </c>
      <c r="AI130" s="7">
        <f t="shared" si="57"/>
        <v>0</v>
      </c>
      <c r="AK130" s="7">
        <f t="shared" si="58"/>
        <v>0</v>
      </c>
      <c r="AM130" s="7">
        <f t="shared" si="59"/>
        <v>0</v>
      </c>
      <c r="AO130" s="7">
        <f t="shared" si="60"/>
        <v>0</v>
      </c>
      <c r="AQ130" s="7">
        <f t="shared" si="61"/>
        <v>0</v>
      </c>
      <c r="AS130" s="7">
        <f t="shared" si="62"/>
        <v>0</v>
      </c>
    </row>
    <row r="131" spans="7:45" ht="13.5" customHeight="1" x14ac:dyDescent="0.2">
      <c r="G131" s="7">
        <f t="shared" si="43"/>
        <v>4</v>
      </c>
      <c r="I131" s="7">
        <f t="shared" si="44"/>
        <v>33058.400000000001</v>
      </c>
      <c r="K131" s="7">
        <f t="shared" si="45"/>
        <v>3</v>
      </c>
      <c r="M131" s="7">
        <f t="shared" si="46"/>
        <v>32832.199999999997</v>
      </c>
      <c r="O131" s="7">
        <f t="shared" si="47"/>
        <v>2</v>
      </c>
      <c r="Q131" s="7">
        <f t="shared" si="48"/>
        <v>32753.125</v>
      </c>
      <c r="S131" s="7">
        <f t="shared" si="49"/>
        <v>1</v>
      </c>
      <c r="U131" s="7">
        <f t="shared" si="50"/>
        <v>31773.096774193549</v>
      </c>
      <c r="W131" s="7">
        <f t="shared" si="51"/>
        <v>0</v>
      </c>
      <c r="Y131" s="7">
        <f t="shared" si="52"/>
        <v>0</v>
      </c>
      <c r="AA131" s="7">
        <f t="shared" si="53"/>
        <v>0</v>
      </c>
      <c r="AC131" s="7">
        <f t="shared" si="54"/>
        <v>0</v>
      </c>
      <c r="AE131" s="7">
        <f t="shared" si="55"/>
        <v>0</v>
      </c>
      <c r="AG131" s="7">
        <f t="shared" si="56"/>
        <v>0</v>
      </c>
      <c r="AI131" s="7">
        <f t="shared" si="57"/>
        <v>0</v>
      </c>
      <c r="AK131" s="7">
        <f t="shared" si="58"/>
        <v>0</v>
      </c>
      <c r="AM131" s="7">
        <f t="shared" si="59"/>
        <v>0</v>
      </c>
      <c r="AO131" s="7">
        <f t="shared" si="60"/>
        <v>0</v>
      </c>
      <c r="AQ131" s="7">
        <f t="shared" si="61"/>
        <v>0</v>
      </c>
      <c r="AS131" s="7">
        <f t="shared" si="62"/>
        <v>0</v>
      </c>
    </row>
    <row r="132" spans="7:45" ht="13.5" customHeight="1" x14ac:dyDescent="0.2">
      <c r="G132" s="7">
        <f t="shared" si="43"/>
        <v>4</v>
      </c>
      <c r="I132" s="7">
        <f t="shared" si="44"/>
        <v>33058.400000000001</v>
      </c>
      <c r="K132" s="7">
        <f t="shared" si="45"/>
        <v>3</v>
      </c>
      <c r="M132" s="7">
        <f t="shared" si="46"/>
        <v>32832.199999999997</v>
      </c>
      <c r="O132" s="7">
        <f t="shared" si="47"/>
        <v>2</v>
      </c>
      <c r="Q132" s="7">
        <f t="shared" si="48"/>
        <v>32753.125</v>
      </c>
      <c r="S132" s="7">
        <f t="shared" si="49"/>
        <v>1</v>
      </c>
      <c r="U132" s="7">
        <f t="shared" si="50"/>
        <v>31773.096774193549</v>
      </c>
      <c r="W132" s="7">
        <f t="shared" si="51"/>
        <v>0</v>
      </c>
      <c r="Y132" s="7">
        <f t="shared" si="52"/>
        <v>0</v>
      </c>
      <c r="AA132" s="7">
        <f t="shared" si="53"/>
        <v>0</v>
      </c>
      <c r="AC132" s="7">
        <f t="shared" si="54"/>
        <v>0</v>
      </c>
      <c r="AE132" s="7">
        <f t="shared" si="55"/>
        <v>0</v>
      </c>
      <c r="AG132" s="7">
        <f t="shared" si="56"/>
        <v>0</v>
      </c>
      <c r="AI132" s="7">
        <f t="shared" si="57"/>
        <v>0</v>
      </c>
      <c r="AK132" s="7">
        <f t="shared" si="58"/>
        <v>0</v>
      </c>
      <c r="AM132" s="7">
        <f t="shared" si="59"/>
        <v>0</v>
      </c>
      <c r="AO132" s="7">
        <f t="shared" si="60"/>
        <v>0</v>
      </c>
      <c r="AQ132" s="7">
        <f t="shared" si="61"/>
        <v>0</v>
      </c>
      <c r="AS132" s="7">
        <f t="shared" si="62"/>
        <v>0</v>
      </c>
    </row>
    <row r="133" spans="7:45" ht="13.5" customHeight="1" x14ac:dyDescent="0.2">
      <c r="G133" s="7">
        <f t="shared" si="43"/>
        <v>4</v>
      </c>
      <c r="I133" s="7">
        <f t="shared" si="44"/>
        <v>33058.400000000001</v>
      </c>
      <c r="K133" s="7">
        <f t="shared" si="45"/>
        <v>3</v>
      </c>
      <c r="M133" s="7">
        <f t="shared" si="46"/>
        <v>32832.199999999997</v>
      </c>
      <c r="O133" s="7">
        <f t="shared" si="47"/>
        <v>2</v>
      </c>
      <c r="Q133" s="7">
        <f t="shared" si="48"/>
        <v>32753.125</v>
      </c>
      <c r="S133" s="7">
        <f t="shared" si="49"/>
        <v>1</v>
      </c>
      <c r="U133" s="7">
        <f t="shared" si="50"/>
        <v>31773.096774193549</v>
      </c>
      <c r="W133" s="7">
        <f t="shared" si="51"/>
        <v>0</v>
      </c>
      <c r="Y133" s="7">
        <f t="shared" si="52"/>
        <v>0</v>
      </c>
      <c r="AA133" s="7">
        <f t="shared" si="53"/>
        <v>0</v>
      </c>
      <c r="AC133" s="7">
        <f t="shared" si="54"/>
        <v>0</v>
      </c>
      <c r="AE133" s="7">
        <f t="shared" si="55"/>
        <v>0</v>
      </c>
      <c r="AG133" s="7">
        <f t="shared" si="56"/>
        <v>0</v>
      </c>
      <c r="AI133" s="7">
        <f t="shared" si="57"/>
        <v>0</v>
      </c>
      <c r="AK133" s="7">
        <f t="shared" si="58"/>
        <v>0</v>
      </c>
      <c r="AM133" s="7">
        <f t="shared" si="59"/>
        <v>0</v>
      </c>
      <c r="AO133" s="7">
        <f t="shared" si="60"/>
        <v>0</v>
      </c>
      <c r="AQ133" s="7">
        <f t="shared" si="61"/>
        <v>0</v>
      </c>
      <c r="AS133" s="7">
        <f t="shared" si="62"/>
        <v>0</v>
      </c>
    </row>
    <row r="134" spans="7:45" ht="13.5" customHeight="1" x14ac:dyDescent="0.2">
      <c r="G134" s="7">
        <f t="shared" si="43"/>
        <v>4</v>
      </c>
      <c r="I134" s="7">
        <f t="shared" si="44"/>
        <v>33058.400000000001</v>
      </c>
      <c r="K134" s="7">
        <f t="shared" si="45"/>
        <v>3</v>
      </c>
      <c r="M134" s="7">
        <f t="shared" si="46"/>
        <v>32832.199999999997</v>
      </c>
      <c r="O134" s="7">
        <f t="shared" si="47"/>
        <v>2</v>
      </c>
      <c r="Q134" s="7">
        <f t="shared" si="48"/>
        <v>32753.125</v>
      </c>
      <c r="S134" s="7">
        <f t="shared" si="49"/>
        <v>1</v>
      </c>
      <c r="U134" s="7">
        <f t="shared" si="50"/>
        <v>31773.096774193549</v>
      </c>
      <c r="W134" s="7">
        <f t="shared" si="51"/>
        <v>0</v>
      </c>
      <c r="Y134" s="7">
        <f t="shared" si="52"/>
        <v>0</v>
      </c>
      <c r="AA134" s="7">
        <f t="shared" si="53"/>
        <v>0</v>
      </c>
      <c r="AC134" s="7">
        <f t="shared" si="54"/>
        <v>0</v>
      </c>
      <c r="AE134" s="7">
        <f t="shared" si="55"/>
        <v>0</v>
      </c>
      <c r="AG134" s="7">
        <f t="shared" si="56"/>
        <v>0</v>
      </c>
      <c r="AI134" s="7">
        <f t="shared" si="57"/>
        <v>0</v>
      </c>
      <c r="AK134" s="7">
        <f t="shared" si="58"/>
        <v>0</v>
      </c>
      <c r="AM134" s="7">
        <f t="shared" si="59"/>
        <v>0</v>
      </c>
      <c r="AO134" s="7">
        <f t="shared" si="60"/>
        <v>0</v>
      </c>
      <c r="AQ134" s="7">
        <f t="shared" si="61"/>
        <v>0</v>
      </c>
      <c r="AS134" s="7">
        <f t="shared" si="62"/>
        <v>0</v>
      </c>
    </row>
    <row r="135" spans="7:45" ht="13.5" customHeight="1" x14ac:dyDescent="0.2">
      <c r="G135" s="7">
        <f t="shared" si="43"/>
        <v>4</v>
      </c>
      <c r="I135" s="7">
        <f t="shared" si="44"/>
        <v>33058.400000000001</v>
      </c>
      <c r="K135" s="7">
        <f t="shared" si="45"/>
        <v>3</v>
      </c>
      <c r="M135" s="7">
        <f t="shared" si="46"/>
        <v>32832.199999999997</v>
      </c>
      <c r="O135" s="7">
        <f t="shared" si="47"/>
        <v>2</v>
      </c>
      <c r="Q135" s="7">
        <f t="shared" si="48"/>
        <v>32753.125</v>
      </c>
      <c r="S135" s="7">
        <f t="shared" si="49"/>
        <v>1</v>
      </c>
      <c r="U135" s="7">
        <f t="shared" si="50"/>
        <v>31773.096774193549</v>
      </c>
      <c r="W135" s="7">
        <f t="shared" si="51"/>
        <v>0</v>
      </c>
      <c r="Y135" s="7">
        <f t="shared" si="52"/>
        <v>0</v>
      </c>
      <c r="AA135" s="7">
        <f t="shared" si="53"/>
        <v>0</v>
      </c>
      <c r="AC135" s="7">
        <f t="shared" si="54"/>
        <v>0</v>
      </c>
      <c r="AE135" s="7">
        <f t="shared" si="55"/>
        <v>0</v>
      </c>
      <c r="AG135" s="7">
        <f t="shared" si="56"/>
        <v>0</v>
      </c>
      <c r="AI135" s="7">
        <f t="shared" si="57"/>
        <v>0</v>
      </c>
      <c r="AK135" s="7">
        <f t="shared" si="58"/>
        <v>0</v>
      </c>
      <c r="AM135" s="7">
        <f t="shared" si="59"/>
        <v>0</v>
      </c>
      <c r="AO135" s="7">
        <f t="shared" si="60"/>
        <v>0</v>
      </c>
      <c r="AQ135" s="7">
        <f t="shared" si="61"/>
        <v>0</v>
      </c>
      <c r="AS135" s="7">
        <f t="shared" si="62"/>
        <v>0</v>
      </c>
    </row>
    <row r="136" spans="7:45" ht="13.5" customHeight="1" x14ac:dyDescent="0.2">
      <c r="G136" s="7">
        <f t="shared" si="43"/>
        <v>4</v>
      </c>
      <c r="I136" s="7">
        <f t="shared" si="44"/>
        <v>33058.400000000001</v>
      </c>
      <c r="K136" s="7">
        <f t="shared" si="45"/>
        <v>3</v>
      </c>
      <c r="M136" s="7">
        <f t="shared" si="46"/>
        <v>32832.199999999997</v>
      </c>
      <c r="O136" s="7">
        <f t="shared" si="47"/>
        <v>2</v>
      </c>
      <c r="Q136" s="7">
        <f t="shared" si="48"/>
        <v>32753.125</v>
      </c>
      <c r="S136" s="7">
        <f t="shared" si="49"/>
        <v>1</v>
      </c>
      <c r="U136" s="7">
        <f t="shared" si="50"/>
        <v>31773.096774193549</v>
      </c>
      <c r="W136" s="7">
        <f t="shared" si="51"/>
        <v>0</v>
      </c>
      <c r="Y136" s="7">
        <f t="shared" si="52"/>
        <v>0</v>
      </c>
      <c r="AA136" s="7">
        <f t="shared" si="53"/>
        <v>0</v>
      </c>
      <c r="AC136" s="7">
        <f t="shared" si="54"/>
        <v>0</v>
      </c>
      <c r="AE136" s="7">
        <f t="shared" si="55"/>
        <v>0</v>
      </c>
      <c r="AG136" s="7">
        <f t="shared" si="56"/>
        <v>0</v>
      </c>
      <c r="AI136" s="7">
        <f t="shared" si="57"/>
        <v>0</v>
      </c>
      <c r="AK136" s="7">
        <f t="shared" si="58"/>
        <v>0</v>
      </c>
      <c r="AM136" s="7">
        <f t="shared" si="59"/>
        <v>0</v>
      </c>
      <c r="AO136" s="7">
        <f t="shared" si="60"/>
        <v>0</v>
      </c>
      <c r="AQ136" s="7">
        <f t="shared" si="61"/>
        <v>0</v>
      </c>
      <c r="AS136" s="7">
        <f t="shared" si="62"/>
        <v>0</v>
      </c>
    </row>
    <row r="137" spans="7:45" ht="13.5" customHeight="1" x14ac:dyDescent="0.2">
      <c r="G137" s="7">
        <f t="shared" si="43"/>
        <v>4</v>
      </c>
      <c r="I137" s="7">
        <f t="shared" si="44"/>
        <v>33058.400000000001</v>
      </c>
      <c r="K137" s="7">
        <f t="shared" si="45"/>
        <v>3</v>
      </c>
      <c r="M137" s="7">
        <f t="shared" si="46"/>
        <v>32832.199999999997</v>
      </c>
      <c r="O137" s="7">
        <f t="shared" si="47"/>
        <v>2</v>
      </c>
      <c r="Q137" s="7">
        <f t="shared" si="48"/>
        <v>32753.125</v>
      </c>
      <c r="S137" s="7">
        <f t="shared" si="49"/>
        <v>1</v>
      </c>
      <c r="U137" s="7">
        <f t="shared" si="50"/>
        <v>31773.096774193549</v>
      </c>
      <c r="W137" s="7">
        <f t="shared" si="51"/>
        <v>0</v>
      </c>
      <c r="Y137" s="7">
        <f t="shared" si="52"/>
        <v>0</v>
      </c>
      <c r="AA137" s="7">
        <f t="shared" si="53"/>
        <v>0</v>
      </c>
      <c r="AC137" s="7">
        <f t="shared" si="54"/>
        <v>0</v>
      </c>
      <c r="AE137" s="7">
        <f t="shared" si="55"/>
        <v>0</v>
      </c>
      <c r="AG137" s="7">
        <f t="shared" si="56"/>
        <v>0</v>
      </c>
      <c r="AI137" s="7">
        <f t="shared" si="57"/>
        <v>0</v>
      </c>
      <c r="AK137" s="7">
        <f t="shared" si="58"/>
        <v>0</v>
      </c>
      <c r="AM137" s="7">
        <f t="shared" si="59"/>
        <v>0</v>
      </c>
      <c r="AO137" s="7">
        <f t="shared" si="60"/>
        <v>0</v>
      </c>
      <c r="AQ137" s="7">
        <f t="shared" si="61"/>
        <v>0</v>
      </c>
      <c r="AS137" s="7">
        <f t="shared" si="62"/>
        <v>0</v>
      </c>
    </row>
    <row r="138" spans="7:45" ht="13.5" customHeight="1" x14ac:dyDescent="0.2">
      <c r="G138" s="7">
        <f t="shared" si="43"/>
        <v>4</v>
      </c>
      <c r="I138" s="7">
        <f t="shared" si="44"/>
        <v>33058.400000000001</v>
      </c>
      <c r="K138" s="7">
        <f t="shared" si="45"/>
        <v>3</v>
      </c>
      <c r="M138" s="7">
        <f t="shared" si="46"/>
        <v>32832.199999999997</v>
      </c>
      <c r="O138" s="7">
        <f t="shared" si="47"/>
        <v>2</v>
      </c>
      <c r="Q138" s="7">
        <f t="shared" si="48"/>
        <v>32753.125</v>
      </c>
      <c r="S138" s="7">
        <f t="shared" si="49"/>
        <v>1</v>
      </c>
      <c r="U138" s="7">
        <f t="shared" si="50"/>
        <v>31773.096774193549</v>
      </c>
      <c r="W138" s="7">
        <f t="shared" si="51"/>
        <v>0</v>
      </c>
      <c r="Y138" s="7">
        <f t="shared" si="52"/>
        <v>0</v>
      </c>
      <c r="AA138" s="7">
        <f t="shared" si="53"/>
        <v>0</v>
      </c>
      <c r="AC138" s="7">
        <f t="shared" si="54"/>
        <v>0</v>
      </c>
      <c r="AE138" s="7">
        <f t="shared" si="55"/>
        <v>0</v>
      </c>
      <c r="AG138" s="7">
        <f t="shared" si="56"/>
        <v>0</v>
      </c>
      <c r="AI138" s="7">
        <f t="shared" si="57"/>
        <v>0</v>
      </c>
      <c r="AK138" s="7">
        <f t="shared" si="58"/>
        <v>0</v>
      </c>
      <c r="AM138" s="7">
        <f t="shared" si="59"/>
        <v>0</v>
      </c>
      <c r="AO138" s="7">
        <f t="shared" si="60"/>
        <v>0</v>
      </c>
      <c r="AQ138" s="7">
        <f t="shared" si="61"/>
        <v>0</v>
      </c>
      <c r="AS138" s="7">
        <f t="shared" si="62"/>
        <v>0</v>
      </c>
    </row>
    <row r="139" spans="7:45" ht="13.5" customHeight="1" x14ac:dyDescent="0.2">
      <c r="G139" s="7">
        <f t="shared" si="43"/>
        <v>4</v>
      </c>
      <c r="I139" s="7">
        <f t="shared" si="44"/>
        <v>33058.400000000001</v>
      </c>
      <c r="K139" s="7">
        <f t="shared" si="45"/>
        <v>3</v>
      </c>
      <c r="M139" s="7">
        <f t="shared" si="46"/>
        <v>32832.199999999997</v>
      </c>
      <c r="O139" s="7">
        <f t="shared" si="47"/>
        <v>2</v>
      </c>
      <c r="Q139" s="7">
        <f t="shared" si="48"/>
        <v>32753.125</v>
      </c>
      <c r="S139" s="7">
        <f t="shared" si="49"/>
        <v>1</v>
      </c>
      <c r="U139" s="7">
        <f t="shared" si="50"/>
        <v>31773.096774193549</v>
      </c>
      <c r="W139" s="7">
        <f t="shared" si="51"/>
        <v>0</v>
      </c>
      <c r="Y139" s="7">
        <f t="shared" si="52"/>
        <v>0</v>
      </c>
      <c r="AA139" s="7">
        <f t="shared" si="53"/>
        <v>0</v>
      </c>
      <c r="AC139" s="7">
        <f t="shared" si="54"/>
        <v>0</v>
      </c>
      <c r="AE139" s="7">
        <f t="shared" si="55"/>
        <v>0</v>
      </c>
      <c r="AG139" s="7">
        <f t="shared" si="56"/>
        <v>0</v>
      </c>
      <c r="AI139" s="7">
        <f t="shared" si="57"/>
        <v>0</v>
      </c>
      <c r="AK139" s="7">
        <f t="shared" si="58"/>
        <v>0</v>
      </c>
      <c r="AM139" s="7">
        <f t="shared" si="59"/>
        <v>0</v>
      </c>
      <c r="AO139" s="7">
        <f t="shared" si="60"/>
        <v>0</v>
      </c>
      <c r="AQ139" s="7">
        <f t="shared" si="61"/>
        <v>0</v>
      </c>
      <c r="AS139" s="7">
        <f t="shared" si="6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גיליון2</vt:lpstr>
      <vt:lpstr>גיליון3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barvazon</cp:lastModifiedBy>
  <dcterms:modified xsi:type="dcterms:W3CDTF">2015-03-21T19:39:57Z</dcterms:modified>
</cp:coreProperties>
</file>