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yosef\Documents\עסקי חולצות\טפסי הזמנה\יום יום\"/>
    </mc:Choice>
  </mc:AlternateContent>
  <xr:revisionPtr revIDLastSave="0" documentId="13_ncr:1_{99EDF5C1-B924-4574-A747-184D092C003A}" xr6:coauthVersionLast="43" xr6:coauthVersionMax="43" xr10:uidLastSave="{00000000-0000-0000-0000-000000000000}"/>
  <workbookProtection workbookAlgorithmName="SHA-512" workbookHashValue="0FFHHFVocdsDuy+BNWwcKMSnQfI66CHc6SUtE+1hpzcjZzurXf86WFg5kSBdyLSSmTve2Vt1H3zHGVnTN8I+dg==" workbookSaltValue="C3jnRcdUwVTCBbPwMekviw==" workbookSpinCount="100000" lockStructure="1"/>
  <bookViews>
    <workbookView xWindow="-108" yWindow="-108" windowWidth="23256" windowHeight="12576" xr2:uid="{00000000-000D-0000-FFFF-FFFF00000000}"/>
  </bookViews>
  <sheets>
    <sheet name="גיליון1" sheetId="1" r:id="rId1"/>
    <sheet name="גיליון2" sheetId="2" state="hidden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1" i="1" l="1"/>
  <c r="E61" i="1"/>
  <c r="U54" i="1"/>
  <c r="E54" i="1"/>
  <c r="U47" i="1"/>
  <c r="E47" i="1"/>
  <c r="U40" i="1"/>
  <c r="E40" i="1"/>
  <c r="V61" i="1" l="1"/>
  <c r="V54" i="1"/>
  <c r="V47" i="1"/>
  <c r="V40" i="1"/>
  <c r="F81" i="1" l="1"/>
  <c r="N81" i="1" s="1"/>
  <c r="U33" i="1"/>
  <c r="E33" i="1"/>
  <c r="U26" i="1"/>
  <c r="E26" i="1"/>
  <c r="V33" i="1" l="1"/>
  <c r="V26" i="1"/>
  <c r="U76" i="1"/>
  <c r="V76" i="1" s="1"/>
  <c r="U77" i="1"/>
  <c r="V77" i="1" s="1"/>
  <c r="U75" i="1"/>
  <c r="F84" i="1"/>
  <c r="N84" i="1" s="1"/>
  <c r="F78" i="1"/>
  <c r="N78" i="1" s="1"/>
  <c r="F75" i="1"/>
  <c r="N75" i="1" s="1"/>
  <c r="U19" i="1"/>
  <c r="E19" i="1"/>
  <c r="U12" i="1"/>
  <c r="E12" i="1"/>
  <c r="V75" i="1" l="1"/>
  <c r="V12" i="1"/>
  <c r="V19" i="1"/>
  <c r="E68" i="1"/>
  <c r="U68" i="1" l="1"/>
  <c r="T82" i="1" s="1"/>
  <c r="V68" i="1" l="1"/>
  <c r="U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yosef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אנא בחר מתוך האפשרויות שלהלן את אמצעי התשלום.
</t>
        </r>
        <r>
          <rPr>
            <sz val="9"/>
            <color indexed="81"/>
            <rFont val="Tahoma"/>
            <family val="2"/>
          </rPr>
          <t>שים לב- לא ניתן לשלם במזומן או בצ'ק לשליח להזמנה עם משלוח אלא רק באיסוף עצמי.
~מקבלים שוטף+</t>
        </r>
      </text>
    </comment>
    <comment ref="P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אנא בחר האם ברצונך להזמין משלוח או לאסוף מהמפעל במישור אדומים.
(לאיסוף מפסגת זאב התקשרו למפעל לאחר ביצוע ההזמנה).
</t>
        </r>
        <r>
          <rPr>
            <sz val="9"/>
            <color indexed="81"/>
            <rFont val="Tahoma"/>
            <family val="2"/>
          </rPr>
          <t xml:space="preserve">
עלות משלוח- 30 ש"ח, חינם מעל 100 פריטים!
שים לב! לא ניתן לשלם במזומן או בצ'ק לשליח.</t>
        </r>
      </text>
    </comment>
    <comment ref="S7" authorId="0" shapeId="0" xr:uid="{E3A8DA9C-D887-42B4-A776-5EC9F9BA828C}">
      <text>
        <r>
          <rPr>
            <b/>
            <sz val="9"/>
            <color indexed="81"/>
            <rFont val="Tahoma"/>
            <family val="2"/>
          </rPr>
          <t xml:space="preserve">אנא הזן את תאריך האספקה המבוקש.
</t>
        </r>
        <r>
          <rPr>
            <sz val="9"/>
            <color indexed="81"/>
            <rFont val="Tahoma"/>
            <family val="2"/>
          </rPr>
          <t>זמן ייצור הזמנה באיסוף עצמי: עד שלושה ימים
זמן ייצור הזמנה עם משלוח: עד שבוע
למקרים חריגים צור קשר טלפוני-
055-6626055</t>
        </r>
      </text>
    </comment>
    <comment ref="B8" authorId="0" shapeId="0" xr:uid="{CF0A59A9-EE80-449B-8F72-5B90CBC5789B}">
      <text>
        <r>
          <rPr>
            <b/>
            <sz val="9"/>
            <color indexed="81"/>
            <rFont val="Tahoma"/>
            <family val="2"/>
          </rPr>
          <t>במידה והזמנתם משלוח- נא להזין כאן כתובת מלאה ומדוייקת (לא בית פרטי).
במידה ואתם מבצעים איסוף עצמי הזינו כאן "איסוף עצמי"</t>
        </r>
      </text>
    </comment>
    <comment ref="B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15" authorId="0" shapeId="0" xr:uid="{C3B6AE76-A2C9-4C0E-B40B-684EED9C606D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1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1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1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1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22" authorId="0" shapeId="0" xr:uid="{ABE6449B-71EC-42E3-9D27-F0796C8B6D5B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2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2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2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2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2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2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2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2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33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3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33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3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3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36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3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36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40" authorId="0" shapeId="0" xr:uid="{878FEB83-2D20-467B-9734-396519833545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40" authorId="0" shapeId="0" xr:uid="{31DF8C20-1D2D-4340-B48B-D6FD847A35F7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40" authorId="0" shapeId="0" xr:uid="{7DD266C4-720B-4235-BAA8-F27C6F6733D1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40" authorId="0" shapeId="0" xr:uid="{8C15908D-6918-41C5-9590-2A2B0F4693CD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43" authorId="0" shapeId="0" xr:uid="{AC37A92C-5CA9-4D29-B481-9119D266F9F8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43" authorId="0" shapeId="0" xr:uid="{604E531E-9F2F-4B13-8F7B-3A90A233B46A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43" authorId="0" shapeId="0" xr:uid="{B8F7F6D3-9AC0-4FD5-9573-D86BB54B58FD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43" authorId="0" shapeId="0" xr:uid="{5C809D3B-9188-4CA2-8E86-4BACD694A082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47" authorId="0" shapeId="0" xr:uid="{55050201-C03B-423C-A34B-5B001E56CCBB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47" authorId="0" shapeId="0" xr:uid="{AE956CF0-A87B-48BD-AAC4-2EF72748D8EE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47" authorId="0" shapeId="0" xr:uid="{9422758D-5808-4781-BF60-4BBA7AB5252F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47" authorId="0" shapeId="0" xr:uid="{A90E9857-789E-4719-B930-F395FA65A7C2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50" authorId="0" shapeId="0" xr:uid="{C11122C8-7547-48A1-86EA-A8385030418C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50" authorId="0" shapeId="0" xr:uid="{A53950EE-7BA7-4F83-8E05-6A7939754532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50" authorId="0" shapeId="0" xr:uid="{E79699E4-ADA5-4209-9622-BAA0D8D7FF98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50" authorId="0" shapeId="0" xr:uid="{6E717C8C-8299-40F5-8A95-C26CB57F04B2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54" authorId="0" shapeId="0" xr:uid="{7BF233E8-B8BA-4024-995F-5AB9C38BBECB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54" authorId="0" shapeId="0" xr:uid="{5CD9B110-93FB-45B1-B77B-E005A0046F97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54" authorId="0" shapeId="0" xr:uid="{76A953CA-68A4-4B34-B96A-3F2C6E791567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54" authorId="0" shapeId="0" xr:uid="{62E9E2BD-B444-4B6C-9FD1-6399EDE960C5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57" authorId="0" shapeId="0" xr:uid="{34D16130-C2D9-447F-A1D5-89305042181A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57" authorId="0" shapeId="0" xr:uid="{90289B45-B6D0-4381-92DE-E4FEF3A8FA4D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57" authorId="0" shapeId="0" xr:uid="{A8F90C33-7B08-41C3-8DC3-9AE9E47B61B1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57" authorId="0" shapeId="0" xr:uid="{9B6A5F2B-760C-422A-8738-D984D5703901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61" authorId="0" shapeId="0" xr:uid="{0E095197-40DA-4DC9-A284-EDC4D9501C1F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61" authorId="0" shapeId="0" xr:uid="{FBD67805-596F-49AA-A5C2-CCD1D53EDB1F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61" authorId="0" shapeId="0" xr:uid="{9F6B6631-A749-49E3-ABA8-B6CAEEA4C2FD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61" authorId="0" shapeId="0" xr:uid="{892ED4C3-064F-4460-8F08-97FBAE4F9ED4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64" authorId="0" shapeId="0" xr:uid="{92E97E93-F44E-4C6E-8A0E-91BDE040C1A1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64" authorId="0" shapeId="0" xr:uid="{A0A16A31-FAAC-4036-928B-20AB09C28DBE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64" authorId="0" shapeId="0" xr:uid="{B84AB0D2-5D4D-4DDB-8C95-4390CD93C40F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64" authorId="0" shapeId="0" xr:uid="{388461EE-446F-4952-A81A-F1D2F3EDAD5F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6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68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68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68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71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71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7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71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75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75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75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75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  <comment ref="B78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7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7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7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  <comment ref="B81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81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81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81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  <comment ref="B84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84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84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84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</commentList>
</comments>
</file>

<file path=xl/sharedStrings.xml><?xml version="1.0" encoding="utf-8"?>
<sst xmlns="http://schemas.openxmlformats.org/spreadsheetml/2006/main" count="392" uniqueCount="113">
  <si>
    <t>3XL</t>
  </si>
  <si>
    <t>2XL</t>
  </si>
  <si>
    <t>XL</t>
  </si>
  <si>
    <t>L</t>
  </si>
  <si>
    <t>M</t>
  </si>
  <si>
    <t>S</t>
  </si>
  <si>
    <t>בחר פריט</t>
  </si>
  <si>
    <t>צבע הדפס</t>
  </si>
  <si>
    <t>סה"כ</t>
  </si>
  <si>
    <t>מס' פריט</t>
  </si>
  <si>
    <t>איש קשר</t>
  </si>
  <si>
    <t>כתובת מייל</t>
  </si>
  <si>
    <t>תשלום:</t>
  </si>
  <si>
    <t>קבלת הסחורה</t>
  </si>
  <si>
    <t>זמן אספקה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</si>
  <si>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</si>
  <si>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</si>
  <si>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</si>
  <si>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</si>
  <si>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</si>
  <si>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</si>
  <si>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</si>
  <si>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</si>
  <si>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</si>
  <si>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</si>
  <si>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</si>
  <si>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</si>
  <si>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</si>
  <si>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</si>
  <si>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</si>
  <si>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</si>
  <si>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</si>
  <si>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</si>
  <si>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</si>
  <si>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</si>
  <si>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</si>
  <si>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</si>
  <si>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כחול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</si>
  <si>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</si>
  <si>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</si>
  <si>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</si>
  <si>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</si>
  <si>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</si>
  <si>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</si>
  <si>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שם סניף ותנועה / שם מוסד</t>
  </si>
  <si>
    <t>כתובת
למשלוח:</t>
  </si>
  <si>
    <t>צ'ק (איסוף בלבד)</t>
  </si>
  <si>
    <t>מזומן (איסוף בלבד)</t>
  </si>
  <si>
    <t>אשראי- טלפונית</t>
  </si>
  <si>
    <t>העברה בנקאית</t>
  </si>
  <si>
    <t>איסוף עצמי</t>
  </si>
  <si>
    <t>משלוח (30₪)</t>
  </si>
  <si>
    <t>בחירת פריט</t>
  </si>
  <si>
    <t>גודל גלופה</t>
  </si>
  <si>
    <t>אמצעי תשלום</t>
  </si>
  <si>
    <t>ללא הדפס</t>
  </si>
  <si>
    <t>חמצאוור רקמה</t>
  </si>
  <si>
    <t>חמצאוור הדפס</t>
  </si>
  <si>
    <t>כובע טמבל</t>
  </si>
  <si>
    <t>כובע מצחייה</t>
  </si>
  <si>
    <t>בוקסר</t>
  </si>
  <si>
    <t>ציפית לכרית</t>
  </si>
  <si>
    <t xml:space="preserve">הדפס: תיאור הגלופה / שם קובץ  </t>
  </si>
  <si>
    <t>טריקו קצר</t>
  </si>
  <si>
    <t>טריקו 3/4</t>
  </si>
  <si>
    <t>טריקו ארוך</t>
  </si>
  <si>
    <t>טריקו גופייה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</si>
  <si>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</si>
  <si>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</si>
  <si>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</si>
  <si>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</si>
  <si>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</si>
  <si>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מחיר ליחידה</t>
  </si>
  <si>
    <t>גלופה אחורית</t>
  </si>
  <si>
    <t>שם קובץ / תיאור</t>
  </si>
  <si>
    <t>גודל</t>
  </si>
  <si>
    <t>גלופה קדמית</t>
  </si>
  <si>
    <t>מידות</t>
  </si>
  <si>
    <t>שלב 1-  בחירת פריטי ביגוד:</t>
  </si>
  <si>
    <t>שלב 2- בחירת הדפסים:</t>
  </si>
  <si>
    <t>פריט מס' 1</t>
  </si>
  <si>
    <t>בחר צבע הדפס</t>
  </si>
  <si>
    <t xml:space="preserve">בחר צבע </t>
  </si>
  <si>
    <t>תשלום</t>
  </si>
  <si>
    <t>פריט מס' 2</t>
  </si>
  <si>
    <t>פריט מס' 3</t>
  </si>
  <si>
    <t>הזמנת פריטים נוספים:</t>
  </si>
  <si>
    <t>פריט</t>
  </si>
  <si>
    <t>יחידה</t>
  </si>
  <si>
    <t>משלוח</t>
  </si>
  <si>
    <t>גלופה קטנה</t>
  </si>
  <si>
    <t>גלופה גדולה</t>
  </si>
  <si>
    <t>סה"כ לתשלום:</t>
  </si>
  <si>
    <t>המחיר המוצג אינו סופי ונתון לשינויים. המחיר הסופי יוצג במייל אישור ההזמנה</t>
  </si>
  <si>
    <t>מינימום להזמנה- 30 יח'!</t>
  </si>
  <si>
    <t>את הטופס יש לשלוח חתום ומלא למייל: s.noar.tshirt@gmail.com</t>
  </si>
  <si>
    <t>תוספות:</t>
  </si>
  <si>
    <t>סה"כ פריטים בהזמנה:</t>
  </si>
  <si>
    <t>פריט מס' 4</t>
  </si>
  <si>
    <t>פריט מס' 5</t>
  </si>
  <si>
    <t>פריט מס' 6</t>
  </si>
  <si>
    <t>פריט מס' 7</t>
  </si>
  <si>
    <t>פריט מס' 8</t>
  </si>
  <si>
    <t>פריט מס' 9</t>
  </si>
  <si>
    <t>אפור בהיר 16</t>
  </si>
  <si>
    <t>אפור עכבר 17</t>
  </si>
  <si>
    <t>ירוק כהה 12</t>
  </si>
  <si>
    <t>ורוד פוקסיה 5</t>
  </si>
  <si>
    <t>ירוק תפוח 15</t>
  </si>
  <si>
    <t>ירוק דשא 13</t>
  </si>
  <si>
    <t>כתום 8</t>
  </si>
  <si>
    <t>טורכיז 2</t>
  </si>
  <si>
    <t>תכלת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</si>
</sst>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[$-F800]dddd\,\ mmmm\ dd\,\ yyyy"/>
    <numFmt numFmtId="165" formatCode="&quot;₪&quot;\ #,##0"/>
  </numFmts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  <scheme val="minor"/>
    </font>
    <font>
      <sz val="11"/>
      <color rgb="FFC00000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b/>
      <sz val="16"/>
      <color rgb="FFFF0000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0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2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2" fillId="24" borderId="1" xfId="0" applyFont="1" applyFill="1" applyBorder="1" applyAlignment="1">
      <alignment horizontal="center" vertical="center" wrapText="1"/>
    </xf>
    <xf numFmtId="165" fontId="11" fillId="24" borderId="1" xfId="0" applyNumberFormat="1" applyFont="1" applyFill="1" applyBorder="1" applyAlignment="1" applyProtection="1">
      <alignment horizontal="center" vertical="center"/>
    </xf>
    <xf numFmtId="0" fontId="1" fillId="27" borderId="1" xfId="0" applyFont="1" applyFill="1" applyBorder="1" applyAlignment="1" applyProtection="1">
      <alignment horizontal="center" vertical="center"/>
      <protection locked="0"/>
    </xf>
    <xf numFmtId="0" fontId="1" fillId="27" borderId="1" xfId="0" applyFont="1" applyFill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28" xfId="0" applyFill="1" applyBorder="1"/>
    <xf numFmtId="0" fontId="14" fillId="27" borderId="0" xfId="0" applyFont="1" applyFill="1" applyBorder="1" applyAlignment="1">
      <alignment horizontal="center" vertical="center"/>
    </xf>
    <xf numFmtId="0" fontId="15" fillId="27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7" borderId="32" xfId="0" applyFont="1" applyFill="1" applyBorder="1" applyAlignment="1">
      <alignment horizontal="center" vertical="center"/>
    </xf>
    <xf numFmtId="0" fontId="15" fillId="27" borderId="33" xfId="0" applyFont="1" applyFill="1" applyBorder="1" applyAlignment="1">
      <alignment horizontal="center" vertical="center"/>
    </xf>
    <xf numFmtId="0" fontId="15" fillId="27" borderId="37" xfId="0" applyFont="1" applyFill="1" applyBorder="1" applyAlignment="1">
      <alignment horizontal="center" vertical="center"/>
    </xf>
    <xf numFmtId="0" fontId="1" fillId="26" borderId="35" xfId="0" applyFont="1" applyFill="1" applyBorder="1" applyAlignment="1">
      <alignment vertical="center"/>
    </xf>
    <xf numFmtId="0" fontId="0" fillId="24" borderId="35" xfId="0" applyFill="1" applyBorder="1" applyAlignment="1">
      <alignment horizontal="center" vertical="center"/>
    </xf>
    <xf numFmtId="165" fontId="0" fillId="24" borderId="35" xfId="1" applyNumberFormat="1" applyFont="1" applyFill="1" applyBorder="1" applyAlignment="1">
      <alignment horizontal="center" vertical="center"/>
    </xf>
    <xf numFmtId="0" fontId="0" fillId="27" borderId="45" xfId="0" applyFill="1" applyBorder="1" applyAlignment="1" applyProtection="1">
      <alignment vertical="center"/>
      <protection locked="0"/>
    </xf>
    <xf numFmtId="0" fontId="18" fillId="27" borderId="30" xfId="0" applyFont="1" applyFill="1" applyBorder="1" applyAlignment="1">
      <alignment horizontal="right" vertical="center"/>
    </xf>
    <xf numFmtId="0" fontId="19" fillId="27" borderId="31" xfId="0" applyFont="1" applyFill="1" applyBorder="1" applyAlignment="1">
      <alignment horizontal="center" vertical="center"/>
    </xf>
    <xf numFmtId="0" fontId="19" fillId="27" borderId="32" xfId="0" applyFont="1" applyFill="1" applyBorder="1" applyAlignment="1">
      <alignment horizontal="center" vertical="center"/>
    </xf>
    <xf numFmtId="0" fontId="19" fillId="27" borderId="32" xfId="0" applyFont="1" applyFill="1" applyBorder="1" applyAlignment="1">
      <alignment horizontal="right" vertical="center"/>
    </xf>
    <xf numFmtId="0" fontId="18" fillId="27" borderId="36" xfId="0" applyFont="1" applyFill="1" applyBorder="1" applyAlignment="1">
      <alignment horizontal="right" vertical="center"/>
    </xf>
    <xf numFmtId="0" fontId="18" fillId="27" borderId="0" xfId="0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/>
    </xf>
    <xf numFmtId="0" fontId="1" fillId="24" borderId="8" xfId="0" applyFont="1" applyFill="1" applyBorder="1" applyAlignment="1">
      <alignment horizontal="center" vertical="center"/>
    </xf>
    <xf numFmtId="0" fontId="12" fillId="24" borderId="8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5" fontId="11" fillId="24" borderId="10" xfId="0" applyNumberFormat="1" applyFont="1" applyFill="1" applyBorder="1" applyAlignment="1">
      <alignment horizontal="center" vertical="center"/>
    </xf>
    <xf numFmtId="0" fontId="0" fillId="0" borderId="50" xfId="0" applyFill="1" applyBorder="1"/>
    <xf numFmtId="0" fontId="0" fillId="0" borderId="10" xfId="0" applyBorder="1" applyAlignment="1" applyProtection="1">
      <alignment horizontal="center" vertical="center"/>
      <protection locked="0"/>
    </xf>
    <xf numFmtId="0" fontId="1" fillId="24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165" fontId="0" fillId="0" borderId="8" xfId="1" applyNumberFormat="1" applyFont="1" applyBorder="1"/>
    <xf numFmtId="165" fontId="0" fillId="0" borderId="49" xfId="1" applyNumberFormat="1" applyFont="1" applyBorder="1"/>
    <xf numFmtId="165" fontId="0" fillId="0" borderId="1" xfId="1" applyNumberFormat="1" applyFont="1" applyBorder="1"/>
    <xf numFmtId="165" fontId="0" fillId="0" borderId="22" xfId="1" applyNumberFormat="1" applyFont="1" applyBorder="1"/>
    <xf numFmtId="165" fontId="0" fillId="0" borderId="10" xfId="1" applyNumberFormat="1" applyFont="1" applyBorder="1"/>
    <xf numFmtId="165" fontId="0" fillId="0" borderId="27" xfId="1" applyNumberFormat="1" applyFont="1" applyBorder="1"/>
    <xf numFmtId="0" fontId="11" fillId="0" borderId="55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21" fillId="0" borderId="0" xfId="0" applyFont="1" applyBorder="1" applyAlignment="1">
      <alignment wrapText="1"/>
    </xf>
    <xf numFmtId="0" fontId="0" fillId="0" borderId="0" xfId="0" applyBorder="1"/>
    <xf numFmtId="0" fontId="20" fillId="0" borderId="6" xfId="0" applyFont="1" applyBorder="1" applyAlignment="1">
      <alignment horizontal="center" vertical="center"/>
    </xf>
    <xf numFmtId="0" fontId="12" fillId="27" borderId="1" xfId="0" applyFont="1" applyFill="1" applyBorder="1" applyAlignment="1" applyProtection="1">
      <alignment horizontal="right" vertical="center"/>
      <protection locked="0"/>
    </xf>
    <xf numFmtId="0" fontId="18" fillId="27" borderId="11" xfId="0" applyFont="1" applyFill="1" applyBorder="1" applyAlignment="1">
      <alignment horizontal="right" vertical="center"/>
    </xf>
    <xf numFmtId="0" fontId="19" fillId="27" borderId="29" xfId="0" applyFont="1" applyFill="1" applyBorder="1" applyAlignment="1">
      <alignment horizontal="center" vertical="center"/>
    </xf>
    <xf numFmtId="0" fontId="19" fillId="27" borderId="12" xfId="0" applyFont="1" applyFill="1" applyBorder="1" applyAlignment="1">
      <alignment horizontal="center" vertical="center"/>
    </xf>
    <xf numFmtId="0" fontId="19" fillId="27" borderId="12" xfId="0" applyFont="1" applyFill="1" applyBorder="1" applyAlignment="1">
      <alignment horizontal="right" vertical="center"/>
    </xf>
    <xf numFmtId="0" fontId="15" fillId="27" borderId="12" xfId="0" applyFont="1" applyFill="1" applyBorder="1" applyAlignment="1">
      <alignment horizontal="center" vertical="center"/>
    </xf>
    <xf numFmtId="0" fontId="0" fillId="24" borderId="22" xfId="0" applyFill="1" applyBorder="1" applyAlignment="1">
      <alignment horizontal="center" vertical="center"/>
    </xf>
    <xf numFmtId="165" fontId="0" fillId="24" borderId="22" xfId="1" applyNumberFormat="1" applyFont="1" applyFill="1" applyBorder="1" applyAlignment="1">
      <alignment horizontal="center" vertical="center"/>
    </xf>
    <xf numFmtId="0" fontId="18" fillId="27" borderId="62" xfId="0" applyFont="1" applyFill="1" applyBorder="1" applyAlignment="1">
      <alignment horizontal="right" vertical="center"/>
    </xf>
    <xf numFmtId="0" fontId="15" fillId="27" borderId="23" xfId="0" applyFont="1" applyFill="1" applyBorder="1" applyAlignment="1">
      <alignment horizontal="center" vertical="center"/>
    </xf>
    <xf numFmtId="0" fontId="1" fillId="26" borderId="22" xfId="0" applyFont="1" applyFill="1" applyBorder="1" applyAlignment="1">
      <alignment vertical="center"/>
    </xf>
    <xf numFmtId="0" fontId="0" fillId="27" borderId="27" xfId="0" applyFill="1" applyBorder="1" applyAlignment="1" applyProtection="1">
      <alignment vertical="center"/>
      <protection locked="0"/>
    </xf>
    <xf numFmtId="0" fontId="15" fillId="27" borderId="66" xfId="0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center" vertical="center" wrapText="1"/>
    </xf>
    <xf numFmtId="0" fontId="0" fillId="27" borderId="0" xfId="0" applyFill="1" applyBorder="1" applyAlignment="1" applyProtection="1">
      <alignment horizontal="center"/>
      <protection locked="0"/>
    </xf>
    <xf numFmtId="0" fontId="13" fillId="27" borderId="0" xfId="0" applyFont="1" applyFill="1" applyBorder="1" applyAlignment="1" applyProtection="1">
      <alignment horizontal="center"/>
      <protection locked="0"/>
    </xf>
    <xf numFmtId="0" fontId="0" fillId="27" borderId="0" xfId="0" applyFill="1" applyBorder="1" applyAlignment="1" applyProtection="1">
      <alignment horizontal="center" vertical="center"/>
      <protection locked="0"/>
    </xf>
    <xf numFmtId="0" fontId="0" fillId="27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5" fontId="11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65" fontId="2" fillId="24" borderId="0" xfId="0" applyNumberFormat="1" applyFont="1" applyFill="1" applyBorder="1" applyAlignment="1">
      <alignment horizontal="center" vertical="center" wrapText="1"/>
    </xf>
    <xf numFmtId="0" fontId="0" fillId="27" borderId="40" xfId="0" applyFill="1" applyBorder="1" applyAlignment="1" applyProtection="1">
      <alignment horizontal="center" vertical="center"/>
      <protection locked="0"/>
    </xf>
    <xf numFmtId="0" fontId="0" fillId="27" borderId="41" xfId="0" applyFill="1" applyBorder="1" applyAlignment="1" applyProtection="1">
      <alignment horizontal="center" vertical="center"/>
      <protection locked="0"/>
    </xf>
    <xf numFmtId="0" fontId="0" fillId="27" borderId="4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2" fillId="2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165" fontId="23" fillId="0" borderId="0" xfId="0" applyNumberFormat="1" applyFont="1" applyBorder="1" applyAlignment="1">
      <alignment horizontal="center" vertical="center"/>
    </xf>
    <xf numFmtId="165" fontId="23" fillId="0" borderId="23" xfId="0" applyNumberFormat="1" applyFont="1" applyBorder="1" applyAlignment="1">
      <alignment horizontal="center" vertical="center"/>
    </xf>
    <xf numFmtId="165" fontId="23" fillId="0" borderId="52" xfId="0" applyNumberFormat="1" applyFont="1" applyBorder="1" applyAlignment="1">
      <alignment horizontal="center" vertical="center"/>
    </xf>
    <xf numFmtId="165" fontId="23" fillId="0" borderId="53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51" xfId="0" applyFont="1" applyBorder="1" applyAlignment="1">
      <alignment horizontal="center" wrapText="1"/>
    </xf>
    <xf numFmtId="0" fontId="21" fillId="0" borderId="52" xfId="0" applyFont="1" applyBorder="1" applyAlignment="1">
      <alignment horizontal="center" wrapText="1"/>
    </xf>
    <xf numFmtId="0" fontId="21" fillId="0" borderId="53" xfId="0" applyFont="1" applyBorder="1" applyAlignment="1">
      <alignment horizontal="center" wrapText="1"/>
    </xf>
    <xf numFmtId="0" fontId="21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3" fillId="27" borderId="5" xfId="0" applyFont="1" applyFill="1" applyBorder="1" applyAlignment="1" applyProtection="1">
      <alignment horizontal="center" vertical="center" wrapText="1"/>
      <protection locked="0"/>
    </xf>
    <xf numFmtId="0" fontId="3" fillId="27" borderId="6" xfId="0" applyFont="1" applyFill="1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0" fontId="8" fillId="27" borderId="5" xfId="0" applyFont="1" applyFill="1" applyBorder="1" applyAlignment="1" applyProtection="1">
      <alignment horizontal="center" vertical="center" wrapText="1"/>
      <protection locked="0"/>
    </xf>
    <xf numFmtId="0" fontId="8" fillId="27" borderId="6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5" fontId="2" fillId="24" borderId="10" xfId="0" applyNumberFormat="1" applyFont="1" applyFill="1" applyBorder="1" applyAlignment="1">
      <alignment horizontal="center" vertical="center" wrapText="1"/>
    </xf>
    <xf numFmtId="165" fontId="2" fillId="24" borderId="27" xfId="0" applyNumberFormat="1" applyFont="1" applyFill="1" applyBorder="1" applyAlignment="1">
      <alignment horizontal="center" vertical="center" wrapText="1"/>
    </xf>
    <xf numFmtId="0" fontId="1" fillId="24" borderId="8" xfId="0" applyFont="1" applyFill="1" applyBorder="1" applyAlignment="1">
      <alignment horizontal="center" vertical="center"/>
    </xf>
    <xf numFmtId="0" fontId="6" fillId="24" borderId="8" xfId="0" applyFont="1" applyFill="1" applyBorder="1" applyAlignment="1">
      <alignment horizontal="center" vertical="center" wrapText="1"/>
    </xf>
    <xf numFmtId="0" fontId="1" fillId="24" borderId="49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26" borderId="13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 wrapText="1"/>
    </xf>
    <xf numFmtId="0" fontId="1" fillId="26" borderId="64" xfId="0" applyFont="1" applyFill="1" applyBorder="1" applyAlignment="1">
      <alignment horizontal="center" vertical="center" wrapText="1"/>
    </xf>
    <xf numFmtId="0" fontId="1" fillId="26" borderId="65" xfId="0" applyFont="1" applyFill="1" applyBorder="1" applyAlignment="1">
      <alignment horizontal="center" vertical="center" wrapText="1"/>
    </xf>
    <xf numFmtId="0" fontId="1" fillId="24" borderId="60" xfId="0" applyFont="1" applyFill="1" applyBorder="1" applyAlignment="1">
      <alignment horizontal="center" vertical="center" wrapText="1"/>
    </xf>
    <xf numFmtId="0" fontId="1" fillId="24" borderId="61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7" xfId="0" applyFont="1" applyFill="1" applyBorder="1" applyAlignment="1">
      <alignment horizontal="center" vertical="center" wrapText="1"/>
    </xf>
    <xf numFmtId="0" fontId="1" fillId="25" borderId="34" xfId="0" applyFont="1" applyFill="1" applyBorder="1" applyAlignment="1">
      <alignment horizontal="center" vertical="center" wrapText="1"/>
    </xf>
    <xf numFmtId="0" fontId="1" fillId="25" borderId="38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/>
    </xf>
    <xf numFmtId="0" fontId="1" fillId="25" borderId="19" xfId="0" applyFont="1" applyFill="1" applyBorder="1" applyAlignment="1">
      <alignment horizontal="center"/>
    </xf>
    <xf numFmtId="0" fontId="1" fillId="25" borderId="21" xfId="0" applyFont="1" applyFill="1" applyBorder="1" applyAlignment="1">
      <alignment horizontal="center"/>
    </xf>
    <xf numFmtId="0" fontId="1" fillId="25" borderId="20" xfId="0" applyFont="1" applyFill="1" applyBorder="1" applyAlignment="1">
      <alignment horizontal="center"/>
    </xf>
    <xf numFmtId="0" fontId="1" fillId="26" borderId="43" xfId="0" applyFont="1" applyFill="1" applyBorder="1" applyAlignment="1">
      <alignment horizontal="center" vertical="center" wrapText="1"/>
    </xf>
    <xf numFmtId="0" fontId="1" fillId="26" borderId="44" xfId="0" applyFont="1" applyFill="1" applyBorder="1" applyAlignment="1">
      <alignment horizontal="center" vertical="center" wrapText="1"/>
    </xf>
    <xf numFmtId="0" fontId="1" fillId="26" borderId="19" xfId="0" applyFont="1" applyFill="1" applyBorder="1" applyAlignment="1">
      <alignment horizontal="center"/>
    </xf>
    <xf numFmtId="0" fontId="1" fillId="26" borderId="21" xfId="0" applyFont="1" applyFill="1" applyBorder="1" applyAlignment="1">
      <alignment horizontal="center"/>
    </xf>
    <xf numFmtId="0" fontId="1" fillId="26" borderId="20" xfId="0" applyFont="1" applyFill="1" applyBorder="1" applyAlignment="1">
      <alignment horizontal="center"/>
    </xf>
    <xf numFmtId="0" fontId="0" fillId="0" borderId="39" xfId="0" applyFill="1" applyBorder="1" applyAlignment="1" applyProtection="1">
      <alignment horizontal="center"/>
      <protection locked="0"/>
    </xf>
    <xf numFmtId="0" fontId="13" fillId="27" borderId="24" xfId="0" applyFont="1" applyFill="1" applyBorder="1" applyAlignment="1" applyProtection="1">
      <alignment horizontal="center"/>
      <protection locked="0"/>
    </xf>
    <xf numFmtId="0" fontId="13" fillId="27" borderId="25" xfId="0" applyFont="1" applyFill="1" applyBorder="1" applyAlignment="1" applyProtection="1">
      <alignment horizontal="center"/>
      <protection locked="0"/>
    </xf>
    <xf numFmtId="0" fontId="13" fillId="27" borderId="26" xfId="0" applyFont="1" applyFill="1" applyBorder="1" applyAlignment="1" applyProtection="1">
      <alignment horizontal="center"/>
      <protection locked="0"/>
    </xf>
    <xf numFmtId="0" fontId="0" fillId="27" borderId="24" xfId="0" applyFill="1" applyBorder="1" applyAlignment="1" applyProtection="1">
      <alignment horizontal="center" vertical="center"/>
      <protection locked="0"/>
    </xf>
    <xf numFmtId="0" fontId="0" fillId="27" borderId="25" xfId="0" applyFill="1" applyBorder="1" applyAlignment="1" applyProtection="1">
      <alignment horizontal="center" vertical="center"/>
      <protection locked="0"/>
    </xf>
    <xf numFmtId="0" fontId="0" fillId="27" borderId="26" xfId="0" applyFill="1" applyBorder="1" applyAlignment="1" applyProtection="1">
      <alignment horizontal="center" vertical="center"/>
      <protection locked="0"/>
    </xf>
    <xf numFmtId="0" fontId="1" fillId="25" borderId="63" xfId="0" applyFont="1" applyFill="1" applyBorder="1" applyAlignment="1">
      <alignment horizontal="center" vertical="center" wrapText="1"/>
    </xf>
    <xf numFmtId="0" fontId="1" fillId="25" borderId="9" xfId="0" applyFont="1" applyFill="1" applyBorder="1" applyAlignment="1">
      <alignment horizontal="center" vertical="center" wrapText="1"/>
    </xf>
    <xf numFmtId="0" fontId="13" fillId="27" borderId="40" xfId="0" applyFont="1" applyFill="1" applyBorder="1" applyAlignment="1" applyProtection="1">
      <alignment horizontal="center"/>
      <protection locked="0"/>
    </xf>
    <xf numFmtId="0" fontId="13" fillId="27" borderId="41" xfId="0" applyFont="1" applyFill="1" applyBorder="1" applyAlignment="1" applyProtection="1">
      <alignment horizontal="center"/>
      <protection locked="0"/>
    </xf>
    <xf numFmtId="0" fontId="13" fillId="27" borderId="42" xfId="0" applyFont="1" applyFill="1" applyBorder="1" applyAlignment="1" applyProtection="1">
      <alignment horizontal="center"/>
      <protection locked="0"/>
    </xf>
    <xf numFmtId="0" fontId="0" fillId="27" borderId="40" xfId="0" applyFill="1" applyBorder="1" applyAlignment="1" applyProtection="1">
      <alignment horizontal="center" vertical="center"/>
      <protection locked="0"/>
    </xf>
    <xf numFmtId="0" fontId="0" fillId="27" borderId="41" xfId="0" applyFill="1" applyBorder="1" applyAlignment="1" applyProtection="1">
      <alignment horizontal="center" vertical="center"/>
      <protection locked="0"/>
    </xf>
    <xf numFmtId="0" fontId="0" fillId="27" borderId="42" xfId="0" applyFill="1" applyBorder="1" applyAlignment="1" applyProtection="1">
      <alignment horizontal="center" vertical="center"/>
      <protection locked="0"/>
    </xf>
    <xf numFmtId="0" fontId="0" fillId="27" borderId="39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2">
    <cellStyle name="Currency" xfId="1" builtinId="4"/>
    <cellStyle name="Normal" xfId="0" builtinId="0"/>
  </cellStyles>
  <dxfs count="8"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426152</xdr:colOff>
      <xdr:row>0</xdr:row>
      <xdr:rowOff>44085</xdr:rowOff>
    </xdr:from>
    <xdr:to>
      <xdr:col>21</xdr:col>
      <xdr:colOff>624272</xdr:colOff>
      <xdr:row>3</xdr:row>
      <xdr:rowOff>4915</xdr:rowOff>
    </xdr:to>
    <xdr:grpSp>
      <xdr:nvGrpSpPr>
        <xdr:cNvPr id="5" name="קבוצה 4">
          <a:extLst>
            <a:ext uri="{FF2B5EF4-FFF2-40B4-BE49-F238E27FC236}">
              <a16:creationId xmlns:a16="http://schemas.microsoft.com/office/drawing/2014/main" id="{611646A8-9CA4-4547-89F1-D10EDF14054D}"/>
            </a:ext>
          </a:extLst>
        </xdr:cNvPr>
        <xdr:cNvGrpSpPr/>
      </xdr:nvGrpSpPr>
      <xdr:grpSpPr>
        <a:xfrm>
          <a:off x="11021481210" y="44085"/>
          <a:ext cx="8661763" cy="627580"/>
          <a:chOff x="10922878735" y="755705"/>
          <a:chExt cx="8611608" cy="628367"/>
        </a:xfrm>
      </xdr:grpSpPr>
      <xdr:grpSp>
        <xdr:nvGrpSpPr>
          <xdr:cNvPr id="3" name="קבוצה 2">
            <a:extLst>
              <a:ext uri="{FF2B5EF4-FFF2-40B4-BE49-F238E27FC236}">
                <a16:creationId xmlns:a16="http://schemas.microsoft.com/office/drawing/2014/main" id="{51976389-975C-46C4-879A-90877FF3218C}"/>
              </a:ext>
            </a:extLst>
          </xdr:cNvPr>
          <xdr:cNvGrpSpPr/>
        </xdr:nvGrpSpPr>
        <xdr:grpSpPr>
          <a:xfrm>
            <a:off x="10922878735" y="755705"/>
            <a:ext cx="8611608" cy="628367"/>
            <a:chOff x="10922878735" y="755705"/>
            <a:chExt cx="8611608" cy="628367"/>
          </a:xfrm>
        </xdr:grpSpPr>
        <xdr:grpSp>
          <xdr:nvGrpSpPr>
            <xdr:cNvPr id="2" name="קבוצה 1">
              <a:extLst>
                <a:ext uri="{FF2B5EF4-FFF2-40B4-BE49-F238E27FC236}">
                  <a16:creationId xmlns:a16="http://schemas.microsoft.com/office/drawing/2014/main" id="{55CA8F46-47FC-4AF9-BC39-09ED204C2EF3}"/>
                </a:ext>
              </a:extLst>
            </xdr:cNvPr>
            <xdr:cNvGrpSpPr/>
          </xdr:nvGrpSpPr>
          <xdr:grpSpPr>
            <a:xfrm>
              <a:off x="10922878735" y="786171"/>
              <a:ext cx="8611608" cy="524798"/>
              <a:chOff x="10923237694" y="370534"/>
              <a:chExt cx="8611608" cy="524798"/>
            </a:xfrm>
          </xdr:grpSpPr>
          <xdr:sp macro="" textlink="">
            <xdr:nvSpPr>
              <xdr:cNvPr id="9" name="מלבן: פינות מעוגלות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>
              <a:xfrm>
                <a:off x="10923237694" y="371869"/>
                <a:ext cx="8611608" cy="521687"/>
              </a:xfrm>
              <a:prstGeom prst="roundRect">
                <a:avLst/>
              </a:prstGeom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1" anchor="t"/>
              <a:lstStyle/>
              <a:p>
                <a:pPr algn="ctr" rtl="1"/>
                <a:endParaRPr lang="he-IL" sz="1100"/>
              </a:p>
            </xdr:txBody>
          </xdr:sp>
          <xdr:pic>
            <xdr:nvPicPr>
              <xdr:cNvPr id="13" name="תמונה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0923325857" y="370534"/>
                <a:ext cx="524856" cy="524798"/>
              </a:xfrm>
              <a:prstGeom prst="rect">
                <a:avLst/>
              </a:prstGeom>
            </xdr:spPr>
          </xdr:pic>
          <xdr:grpSp>
            <xdr:nvGrpSpPr>
              <xdr:cNvPr id="18" name="קבוצה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GrpSpPr/>
            </xdr:nvGrpSpPr>
            <xdr:grpSpPr>
              <a:xfrm>
                <a:off x="10930199968" y="419616"/>
                <a:ext cx="1576857" cy="406986"/>
                <a:chOff x="10979065578" y="391902"/>
                <a:chExt cx="1575094" cy="403006"/>
              </a:xfrm>
            </xdr:grpSpPr>
            <xdr:pic>
              <xdr:nvPicPr>
                <xdr:cNvPr id="49" name="תמונה 4">
                  <a:extLst>
                    <a:ext uri="{FF2B5EF4-FFF2-40B4-BE49-F238E27FC236}">
                      <a16:creationId xmlns:a16="http://schemas.microsoft.com/office/drawing/2014/main" id="{00000000-0008-0000-0000-000031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 rotWithShape="1">
                <a:blip xmlns:r="http://schemas.openxmlformats.org/officeDocument/2006/relationships" r:embed="rId2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89736" t="84425" r="1053" b="4433"/>
                <a:stretch/>
              </xdr:blipFill>
              <xdr:spPr bwMode="auto">
                <a:xfrm>
                  <a:off x="10979953800" y="743516"/>
                  <a:ext cx="305410" cy="4571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5" name="תמונה 14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 rot="516716">
                  <a:off x="10980242757" y="391902"/>
                  <a:ext cx="397915" cy="403006"/>
                </a:xfrm>
                <a:prstGeom prst="rect">
                  <a:avLst/>
                </a:prstGeom>
              </xdr:spPr>
            </xdr:pic>
            <xdr:pic>
              <xdr:nvPicPr>
                <xdr:cNvPr id="17" name="תמונה 16">
                  <a:extLst>
                    <a:ext uri="{FF2B5EF4-FFF2-40B4-BE49-F238E27FC236}">
                      <a16:creationId xmlns:a16="http://schemas.microsoft.com/office/drawing/2014/main" id="{00000000-0008-0000-0000-000011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 cstate="print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0979065578" y="473161"/>
                  <a:ext cx="1110343" cy="267090"/>
                </a:xfrm>
                <a:prstGeom prst="rect">
                  <a:avLst/>
                </a:prstGeom>
              </xdr:spPr>
            </xdr:pic>
          </xdr:grpSp>
        </xdr:grp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10925602411" y="755705"/>
              <a:ext cx="3157892" cy="62836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ctr" rtl="1"/>
              <a:r>
                <a:rPr lang="he-IL" sz="2000" b="1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טופס הזמנת חולצות</a:t>
              </a:r>
              <a:r>
                <a:rPr lang="he-IL" sz="20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he-IL" sz="2000" b="1">
                <a:solidFill>
                  <a:sysClr val="windowText" lastClr="000000"/>
                </a:solidFill>
                <a:effectLst/>
              </a:endParaRPr>
            </a:p>
            <a:p>
              <a:pPr algn="ctr" rtl="1"/>
              <a:r>
                <a:rPr lang="he-IL" sz="1200" b="1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במחירי רכישה מרוכזת חודש ארגון ע"ח</a:t>
              </a:r>
              <a:r>
                <a:rPr lang="he-IL" sz="12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he-IL" sz="1200" b="1">
                <a:solidFill>
                  <a:sysClr val="windowText" lastClr="000000"/>
                </a:solidFill>
                <a:effectLst/>
              </a:endParaRPr>
            </a:p>
            <a:p>
              <a:pPr algn="ctr" rtl="1"/>
              <a:endParaRPr lang="he-IL" sz="1100" b="1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10923505376" y="803060"/>
            <a:ext cx="2482080" cy="4729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r>
              <a:rPr lang="he-IL" sz="700" b="0" i="0">
                <a:solidFill>
                  <a:schemeClr val="bg1">
                    <a:lumMod val="50000"/>
                  </a:schemeClr>
                </a:solidFill>
                <a:effectLst/>
                <a:latin typeface="Guttman Yad-Brush" panose="02010401010101010101" pitchFamily="2" charset="-79"/>
                <a:ea typeface="+mn-ea"/>
                <a:cs typeface="Guttman Yad-Brush" panose="02010401010101010101" pitchFamily="2" charset="-79"/>
              </a:rPr>
              <a:t>מחירים אלו הם חד פעמיים ובתוקף לחודש ארגון, המחירים ניתנו בזכות ההתאגדות של מס' סניפים שאפשרה להוזיל את המחירים.</a:t>
            </a:r>
            <a:endParaRPr lang="he-IL" sz="700" b="0">
              <a:solidFill>
                <a:schemeClr val="bg1">
                  <a:lumMod val="50000"/>
                </a:schemeClr>
              </a:solidFill>
              <a:latin typeface="Guttman Yad-Brush" panose="02010401010101010101" pitchFamily="2" charset="-79"/>
              <a:cs typeface="Guttman Yad-Brush" panose="02010401010101010101" pitchFamily="2" charset="-79"/>
            </a:endParaRPr>
          </a:p>
        </xdr:txBody>
      </xdr:sp>
    </xdr:grpSp>
    <xdr:clientData/>
  </xdr:twoCellAnchor>
  <xdr:twoCellAnchor>
    <xdr:from>
      <xdr:col>1</xdr:col>
      <xdr:colOff>896112</xdr:colOff>
      <xdr:row>3</xdr:row>
      <xdr:rowOff>91440</xdr:rowOff>
    </xdr:from>
    <xdr:to>
      <xdr:col>19</xdr:col>
      <xdr:colOff>73152</xdr:colOff>
      <xdr:row>4</xdr:row>
      <xdr:rowOff>128016</xdr:rowOff>
    </xdr:to>
    <xdr:sp macro="" textlink="">
      <xdr:nvSpPr>
        <xdr:cNvPr id="61" name="מלבן: פינות מעוגלות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0973635152" y="755904"/>
          <a:ext cx="6053328" cy="213360"/>
        </a:xfrm>
        <a:prstGeom prst="roundRect">
          <a:avLst/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1" anchor="t"/>
        <a:lstStyle/>
        <a:p>
          <a:pPr algn="ctr" rtl="1"/>
          <a:endParaRPr lang="he-IL" sz="1100"/>
        </a:p>
      </xdr:txBody>
    </xdr:sp>
    <xdr:clientData/>
  </xdr:twoCellAnchor>
  <xdr:twoCellAnchor>
    <xdr:from>
      <xdr:col>1</xdr:col>
      <xdr:colOff>451104</xdr:colOff>
      <xdr:row>2</xdr:row>
      <xdr:rowOff>48768</xdr:rowOff>
    </xdr:from>
    <xdr:to>
      <xdr:col>20</xdr:col>
      <xdr:colOff>219456</xdr:colOff>
      <xdr:row>3</xdr:row>
      <xdr:rowOff>109728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923825139" y="539975"/>
          <a:ext cx="7262402" cy="237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מעל 50 פריטים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גלופה חינם </a:t>
          </a:r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~ מעל 100 פריטים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משלוח חינם </a:t>
          </a:r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~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גלופה</a:t>
          </a:r>
          <a:r>
            <a:rPr lang="he-IL" sz="12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קדמית </a:t>
          </a:r>
          <a:r>
            <a:rPr lang="he-IL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אריאל / עזרא / בנ"ע </a:t>
          </a:r>
          <a:r>
            <a:rPr lang="he-IL" sz="12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חינם</a:t>
          </a:r>
          <a:endParaRPr lang="he-I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128016</xdr:colOff>
      <xdr:row>3</xdr:row>
      <xdr:rowOff>67056</xdr:rowOff>
    </xdr:from>
    <xdr:to>
      <xdr:col>17</xdr:col>
      <xdr:colOff>42672</xdr:colOff>
      <xdr:row>4</xdr:row>
      <xdr:rowOff>128016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974250848" y="731520"/>
          <a:ext cx="4986528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במקרה ונתקלתם בבעיה במילוי הטופס צרו קשר עם הלל בוואטספ</a:t>
          </a:r>
          <a:r>
            <a:rPr lang="he-IL"/>
            <a:t> </a:t>
          </a:r>
          <a:endParaRPr lang="he-I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Y88"/>
  <sheetViews>
    <sheetView showGridLines="0" rightToLeft="1" tabSelected="1" zoomScale="112" zoomScaleNormal="115" workbookViewId="0">
      <selection activeCell="V75" sqref="V75:V77 N84:O84 N78:O78 N75:O75 V68 V19 V12 N81:O81 V33 V26 V61 V54 V47 V40"/>
    </sheetView>
  </sheetViews>
  <sheetFormatPr defaultRowHeight="13.8" x14ac:dyDescent="0.25"/>
  <cols>
    <col min="1" max="1" width="7.19921875" style="3" customWidth="1"/>
    <col min="2" max="2" width="16" style="3" customWidth="1"/>
    <col min="3" max="4" width="8.796875" style="3" customWidth="1"/>
    <col min="5" max="5" width="4.796875" style="4" customWidth="1"/>
    <col min="6" max="6" width="4.296875" style="3" customWidth="1"/>
    <col min="7" max="9" width="4.59765625" style="3" customWidth="1"/>
    <col min="10" max="20" width="3.796875" style="3" customWidth="1"/>
    <col min="21" max="21" width="4.8984375" style="3" customWidth="1"/>
    <col min="22" max="22" width="12.3984375" style="3" customWidth="1"/>
    <col min="23" max="23" width="15.09765625" style="3" customWidth="1"/>
    <col min="24" max="16384" width="8.796875" style="3"/>
  </cols>
  <sheetData>
    <row r="1" spans="1:24" ht="24.6" x14ac:dyDescent="0.25">
      <c r="F1" s="149"/>
      <c r="G1" s="149"/>
      <c r="H1" s="149"/>
      <c r="I1" s="149"/>
      <c r="J1" s="149"/>
      <c r="K1" s="149"/>
      <c r="L1" s="149"/>
    </row>
    <row r="2" spans="1:24" x14ac:dyDescent="0.25">
      <c r="F2" s="150"/>
      <c r="G2" s="150"/>
      <c r="H2" s="150"/>
      <c r="I2" s="150"/>
      <c r="J2" s="150"/>
      <c r="K2" s="150"/>
      <c r="L2" s="150"/>
    </row>
    <row r="3" spans="1:24" x14ac:dyDescent="0.25">
      <c r="N3"/>
    </row>
    <row r="4" spans="1:24" x14ac:dyDescent="0.25">
      <c r="B4" s="24"/>
      <c r="X4" s="24"/>
    </row>
    <row r="5" spans="1:24" ht="14.4" thickBot="1" x14ac:dyDescent="0.3"/>
    <row r="6" spans="1:24" ht="20.399999999999999" customHeight="1" x14ac:dyDescent="0.25">
      <c r="A6" s="157" t="s">
        <v>44</v>
      </c>
      <c r="B6" s="151"/>
      <c r="C6" s="151" t="s">
        <v>10</v>
      </c>
      <c r="D6" s="151"/>
      <c r="E6" s="154" t="s">
        <v>15</v>
      </c>
      <c r="F6" s="155"/>
      <c r="G6" s="155"/>
      <c r="H6" s="156"/>
      <c r="I6" s="151" t="s">
        <v>11</v>
      </c>
      <c r="J6" s="151"/>
      <c r="K6" s="151"/>
      <c r="L6" s="151"/>
      <c r="M6" s="151"/>
      <c r="N6" s="151" t="s">
        <v>12</v>
      </c>
      <c r="O6" s="151"/>
      <c r="P6" s="152" t="s">
        <v>13</v>
      </c>
      <c r="Q6" s="152"/>
      <c r="R6" s="153"/>
      <c r="S6" s="160" t="s">
        <v>14</v>
      </c>
      <c r="T6" s="161"/>
      <c r="U6" s="161"/>
      <c r="V6" s="162"/>
    </row>
    <row r="7" spans="1:24" ht="30" customHeight="1" thickBot="1" x14ac:dyDescent="0.3">
      <c r="A7" s="158"/>
      <c r="B7" s="159"/>
      <c r="C7" s="159"/>
      <c r="D7" s="159"/>
      <c r="E7" s="132"/>
      <c r="F7" s="133"/>
      <c r="G7" s="133"/>
      <c r="H7" s="134"/>
      <c r="I7" s="131"/>
      <c r="J7" s="131"/>
      <c r="K7" s="131"/>
      <c r="L7" s="131"/>
      <c r="M7" s="131"/>
      <c r="N7" s="127"/>
      <c r="O7" s="128"/>
      <c r="P7" s="129"/>
      <c r="Q7" s="130"/>
      <c r="R7" s="130"/>
      <c r="S7" s="122"/>
      <c r="T7" s="123"/>
      <c r="U7" s="123"/>
      <c r="V7" s="124"/>
    </row>
    <row r="8" spans="1:24" ht="27" customHeight="1" thickBot="1" x14ac:dyDescent="0.3">
      <c r="A8" s="26" t="s">
        <v>45</v>
      </c>
      <c r="B8" s="120"/>
      <c r="C8" s="120"/>
      <c r="D8" s="120"/>
      <c r="E8" s="120"/>
      <c r="F8" s="121"/>
      <c r="G8" s="25" t="s">
        <v>16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6"/>
    </row>
    <row r="9" spans="1:24" ht="14.4" thickBot="1" x14ac:dyDescent="0.3"/>
    <row r="10" spans="1:24" s="40" customFormat="1" x14ac:dyDescent="0.25">
      <c r="A10" s="81" t="s">
        <v>78</v>
      </c>
      <c r="B10" s="82"/>
      <c r="C10" s="83"/>
      <c r="D10" s="83"/>
      <c r="E10" s="83"/>
      <c r="F10" s="84" t="s">
        <v>77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92"/>
    </row>
    <row r="11" spans="1:24" s="40" customFormat="1" ht="20.399999999999999" customHeight="1" x14ac:dyDescent="0.25">
      <c r="A11" s="167" t="s">
        <v>80</v>
      </c>
      <c r="B11" s="29" t="s">
        <v>39</v>
      </c>
      <c r="C11" s="29" t="s">
        <v>40</v>
      </c>
      <c r="D11" s="29" t="s">
        <v>7</v>
      </c>
      <c r="E11" s="32" t="s">
        <v>72</v>
      </c>
      <c r="F11" s="29" t="s">
        <v>0</v>
      </c>
      <c r="G11" s="29" t="s">
        <v>1</v>
      </c>
      <c r="H11" s="29" t="s">
        <v>2</v>
      </c>
      <c r="I11" s="29" t="s">
        <v>3</v>
      </c>
      <c r="J11" s="29" t="s">
        <v>4</v>
      </c>
      <c r="K11" s="29" t="s">
        <v>5</v>
      </c>
      <c r="L11" s="29">
        <v>18</v>
      </c>
      <c r="M11" s="29">
        <v>16</v>
      </c>
      <c r="N11" s="29">
        <v>14</v>
      </c>
      <c r="O11" s="29">
        <v>12</v>
      </c>
      <c r="P11" s="29">
        <v>10</v>
      </c>
      <c r="Q11" s="29">
        <v>8</v>
      </c>
      <c r="R11" s="30">
        <v>6</v>
      </c>
      <c r="S11" s="30">
        <v>4</v>
      </c>
      <c r="T11" s="30">
        <v>2</v>
      </c>
      <c r="U11" s="31" t="s">
        <v>8</v>
      </c>
      <c r="V11" s="86" t="s">
        <v>83</v>
      </c>
    </row>
    <row r="12" spans="1:24" s="40" customFormat="1" x14ac:dyDescent="0.25">
      <c r="A12" s="168"/>
      <c r="B12" s="35" t="s">
        <v>6</v>
      </c>
      <c r="C12" s="35" t="s">
        <v>82</v>
      </c>
      <c r="D12" s="80" t="s">
        <v>81</v>
      </c>
      <c r="E12" s="33">
        <f>VLOOKUP(B12,גיליון2!$A$26:$B$35,2,FALSE)</f>
        <v>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1">
        <f>SUM(F12:T12)</f>
        <v>0</v>
      </c>
      <c r="V12" s="87">
        <f>U12*E12</f>
        <v>0</v>
      </c>
    </row>
    <row r="13" spans="1:24" s="40" customFormat="1" x14ac:dyDescent="0.25">
      <c r="A13" s="88" t="s">
        <v>79</v>
      </c>
      <c r="B13" s="53"/>
      <c r="C13" s="38"/>
      <c r="D13" s="38"/>
      <c r="E13" s="38"/>
      <c r="F13" s="39"/>
      <c r="G13" s="39"/>
      <c r="H13" s="39"/>
      <c r="I13" s="39"/>
      <c r="J13" s="39"/>
      <c r="K13" s="39"/>
      <c r="L13" s="38"/>
      <c r="M13" s="38"/>
      <c r="N13" s="38"/>
      <c r="O13" s="38"/>
      <c r="P13" s="38"/>
      <c r="Q13" s="38"/>
      <c r="R13" s="39"/>
      <c r="S13" s="39"/>
      <c r="T13" s="39"/>
      <c r="U13" s="39"/>
      <c r="V13" s="89"/>
    </row>
    <row r="14" spans="1:24" s="40" customFormat="1" ht="13.8" customHeight="1" x14ac:dyDescent="0.25">
      <c r="A14" s="189" t="s">
        <v>73</v>
      </c>
      <c r="B14" s="173" t="s">
        <v>74</v>
      </c>
      <c r="C14" s="173"/>
      <c r="D14" s="173"/>
      <c r="E14" s="173"/>
      <c r="F14" s="174" t="s">
        <v>75</v>
      </c>
      <c r="G14" s="175"/>
      <c r="H14" s="176"/>
      <c r="I14" s="163" t="s">
        <v>76</v>
      </c>
      <c r="J14" s="164"/>
      <c r="K14" s="179" t="s">
        <v>74</v>
      </c>
      <c r="L14" s="180"/>
      <c r="M14" s="180"/>
      <c r="N14" s="180"/>
      <c r="O14" s="180"/>
      <c r="P14" s="180"/>
      <c r="Q14" s="180"/>
      <c r="R14" s="180"/>
      <c r="S14" s="180"/>
      <c r="T14" s="180"/>
      <c r="U14" s="181"/>
      <c r="V14" s="90" t="s">
        <v>75</v>
      </c>
    </row>
    <row r="15" spans="1:24" s="40" customFormat="1" ht="14.4" thickBot="1" x14ac:dyDescent="0.3">
      <c r="A15" s="190"/>
      <c r="B15" s="182"/>
      <c r="C15" s="182"/>
      <c r="D15" s="182"/>
      <c r="E15" s="182"/>
      <c r="F15" s="183"/>
      <c r="G15" s="184"/>
      <c r="H15" s="185"/>
      <c r="I15" s="165"/>
      <c r="J15" s="166"/>
      <c r="K15" s="186"/>
      <c r="L15" s="187"/>
      <c r="M15" s="187"/>
      <c r="N15" s="187"/>
      <c r="O15" s="187"/>
      <c r="P15" s="187"/>
      <c r="Q15" s="187"/>
      <c r="R15" s="187"/>
      <c r="S15" s="187"/>
      <c r="T15" s="187"/>
      <c r="U15" s="188"/>
      <c r="V15" s="91"/>
    </row>
    <row r="16" spans="1:24" s="40" customFormat="1" ht="14.4" thickBot="1" x14ac:dyDescent="0.3"/>
    <row r="17" spans="1:22" s="40" customFormat="1" ht="14.4" thickTop="1" x14ac:dyDescent="0.25">
      <c r="A17" s="48" t="s">
        <v>78</v>
      </c>
      <c r="B17" s="49"/>
      <c r="C17" s="50"/>
      <c r="D17" s="50"/>
      <c r="E17" s="50"/>
      <c r="F17" s="51" t="s">
        <v>77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2"/>
    </row>
    <row r="18" spans="1:22" s="40" customFormat="1" ht="20.399999999999999" customHeight="1" x14ac:dyDescent="0.25">
      <c r="A18" s="169" t="s">
        <v>84</v>
      </c>
      <c r="B18" s="29" t="s">
        <v>39</v>
      </c>
      <c r="C18" s="29" t="s">
        <v>40</v>
      </c>
      <c r="D18" s="29" t="s">
        <v>7</v>
      </c>
      <c r="E18" s="32" t="s">
        <v>72</v>
      </c>
      <c r="F18" s="29" t="s">
        <v>0</v>
      </c>
      <c r="G18" s="29" t="s">
        <v>1</v>
      </c>
      <c r="H18" s="29" t="s">
        <v>2</v>
      </c>
      <c r="I18" s="29" t="s">
        <v>3</v>
      </c>
      <c r="J18" s="29" t="s">
        <v>4</v>
      </c>
      <c r="K18" s="29" t="s">
        <v>5</v>
      </c>
      <c r="L18" s="29">
        <v>18</v>
      </c>
      <c r="M18" s="29">
        <v>16</v>
      </c>
      <c r="N18" s="29">
        <v>14</v>
      </c>
      <c r="O18" s="29">
        <v>12</v>
      </c>
      <c r="P18" s="29">
        <v>10</v>
      </c>
      <c r="Q18" s="29">
        <v>8</v>
      </c>
      <c r="R18" s="30">
        <v>6</v>
      </c>
      <c r="S18" s="30">
        <v>4</v>
      </c>
      <c r="T18" s="30">
        <v>2</v>
      </c>
      <c r="U18" s="31" t="s">
        <v>8</v>
      </c>
      <c r="V18" s="45" t="s">
        <v>83</v>
      </c>
    </row>
    <row r="19" spans="1:22" s="40" customFormat="1" x14ac:dyDescent="0.25">
      <c r="A19" s="170"/>
      <c r="B19" s="35" t="s">
        <v>6</v>
      </c>
      <c r="C19" s="35" t="s">
        <v>82</v>
      </c>
      <c r="D19" s="80" t="s">
        <v>81</v>
      </c>
      <c r="E19" s="33">
        <f>VLOOKUP(B19,גיליון2!$A$26:$B$35,2,FALSE)</f>
        <v>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1">
        <f>SUM(F19:T19)</f>
        <v>0</v>
      </c>
      <c r="V19" s="46">
        <f>U19*E19</f>
        <v>0</v>
      </c>
    </row>
    <row r="20" spans="1:22" s="40" customFormat="1" x14ac:dyDescent="0.25">
      <c r="A20" s="52" t="s">
        <v>79</v>
      </c>
      <c r="B20" s="53"/>
      <c r="C20" s="38"/>
      <c r="D20" s="38"/>
      <c r="E20" s="38"/>
      <c r="F20" s="39"/>
      <c r="G20" s="39"/>
      <c r="H20" s="39"/>
      <c r="I20" s="39"/>
      <c r="J20" s="39"/>
      <c r="K20" s="39"/>
      <c r="L20" s="38"/>
      <c r="M20" s="38"/>
      <c r="N20" s="38"/>
      <c r="O20" s="38"/>
      <c r="P20" s="38"/>
      <c r="Q20" s="38"/>
      <c r="R20" s="39"/>
      <c r="S20" s="39"/>
      <c r="T20" s="39"/>
      <c r="U20" s="39"/>
      <c r="V20" s="43"/>
    </row>
    <row r="21" spans="1:22" s="40" customFormat="1" ht="13.8" customHeight="1" x14ac:dyDescent="0.25">
      <c r="A21" s="171" t="s">
        <v>73</v>
      </c>
      <c r="B21" s="173" t="s">
        <v>74</v>
      </c>
      <c r="C21" s="173"/>
      <c r="D21" s="173"/>
      <c r="E21" s="173"/>
      <c r="F21" s="174" t="s">
        <v>75</v>
      </c>
      <c r="G21" s="175"/>
      <c r="H21" s="176"/>
      <c r="I21" s="163" t="s">
        <v>76</v>
      </c>
      <c r="J21" s="164"/>
      <c r="K21" s="179" t="s">
        <v>74</v>
      </c>
      <c r="L21" s="180"/>
      <c r="M21" s="180"/>
      <c r="N21" s="180"/>
      <c r="O21" s="180"/>
      <c r="P21" s="180"/>
      <c r="Q21" s="180"/>
      <c r="R21" s="180"/>
      <c r="S21" s="180"/>
      <c r="T21" s="180"/>
      <c r="U21" s="181"/>
      <c r="V21" s="44" t="s">
        <v>75</v>
      </c>
    </row>
    <row r="22" spans="1:22" s="40" customFormat="1" ht="14.4" thickBot="1" x14ac:dyDescent="0.3">
      <c r="A22" s="172"/>
      <c r="B22" s="182"/>
      <c r="C22" s="182"/>
      <c r="D22" s="182"/>
      <c r="E22" s="182"/>
      <c r="F22" s="191"/>
      <c r="G22" s="192"/>
      <c r="H22" s="193"/>
      <c r="I22" s="177"/>
      <c r="J22" s="178"/>
      <c r="K22" s="194"/>
      <c r="L22" s="195"/>
      <c r="M22" s="195"/>
      <c r="N22" s="195"/>
      <c r="O22" s="195"/>
      <c r="P22" s="195"/>
      <c r="Q22" s="195"/>
      <c r="R22" s="195"/>
      <c r="S22" s="195"/>
      <c r="T22" s="195"/>
      <c r="U22" s="196"/>
      <c r="V22" s="47"/>
    </row>
    <row r="23" spans="1:22" s="64" customFormat="1" ht="15" thickTop="1" thickBot="1" x14ac:dyDescent="0.3">
      <c r="A23"/>
      <c r="B23" s="94"/>
      <c r="C23" s="94"/>
      <c r="D23" s="94"/>
      <c r="E23" s="94"/>
      <c r="F23" s="95"/>
      <c r="G23" s="95"/>
      <c r="H23" s="95"/>
      <c r="I23"/>
      <c r="J23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/>
    </row>
    <row r="24" spans="1:22" s="64" customFormat="1" ht="14.4" thickTop="1" x14ac:dyDescent="0.25">
      <c r="A24" s="48" t="s">
        <v>78</v>
      </c>
      <c r="B24" s="49"/>
      <c r="C24" s="50"/>
      <c r="D24" s="50"/>
      <c r="E24" s="50"/>
      <c r="F24" s="51" t="s">
        <v>77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</row>
    <row r="25" spans="1:22" s="64" customFormat="1" ht="20.399999999999999" x14ac:dyDescent="0.25">
      <c r="A25" s="169" t="s">
        <v>85</v>
      </c>
      <c r="B25" s="29" t="s">
        <v>39</v>
      </c>
      <c r="C25" s="29" t="s">
        <v>40</v>
      </c>
      <c r="D25" s="29" t="s">
        <v>7</v>
      </c>
      <c r="E25" s="32" t="s">
        <v>72</v>
      </c>
      <c r="F25" s="29" t="s">
        <v>0</v>
      </c>
      <c r="G25" s="29" t="s">
        <v>1</v>
      </c>
      <c r="H25" s="29" t="s">
        <v>2</v>
      </c>
      <c r="I25" s="29" t="s">
        <v>3</v>
      </c>
      <c r="J25" s="29" t="s">
        <v>4</v>
      </c>
      <c r="K25" s="29" t="s">
        <v>5</v>
      </c>
      <c r="L25" s="29">
        <v>18</v>
      </c>
      <c r="M25" s="29">
        <v>16</v>
      </c>
      <c r="N25" s="29">
        <v>14</v>
      </c>
      <c r="O25" s="29">
        <v>12</v>
      </c>
      <c r="P25" s="29">
        <v>10</v>
      </c>
      <c r="Q25" s="29">
        <v>8</v>
      </c>
      <c r="R25" s="30">
        <v>6</v>
      </c>
      <c r="S25" s="30">
        <v>4</v>
      </c>
      <c r="T25" s="30">
        <v>2</v>
      </c>
      <c r="U25" s="31" t="s">
        <v>8</v>
      </c>
      <c r="V25" s="45" t="s">
        <v>83</v>
      </c>
    </row>
    <row r="26" spans="1:22" s="64" customFormat="1" x14ac:dyDescent="0.25">
      <c r="A26" s="170"/>
      <c r="B26" s="35" t="s">
        <v>6</v>
      </c>
      <c r="C26" s="35" t="s">
        <v>82</v>
      </c>
      <c r="D26" s="80" t="s">
        <v>81</v>
      </c>
      <c r="E26" s="33">
        <f>VLOOKUP(B26,גיליון2!$A$26:$B$35,2,FALSE)</f>
        <v>0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1">
        <f>SUM(F26:T26)</f>
        <v>0</v>
      </c>
      <c r="V26" s="46">
        <f>U26*E26</f>
        <v>0</v>
      </c>
    </row>
    <row r="27" spans="1:22" s="64" customFormat="1" x14ac:dyDescent="0.25">
      <c r="A27" s="52" t="s">
        <v>79</v>
      </c>
      <c r="B27" s="38"/>
      <c r="C27" s="38"/>
      <c r="D27" s="38"/>
      <c r="E27" s="38"/>
      <c r="F27" s="39"/>
      <c r="G27" s="39"/>
      <c r="H27" s="39"/>
      <c r="I27" s="39"/>
      <c r="J27" s="39"/>
      <c r="K27" s="39"/>
      <c r="L27" s="38"/>
      <c r="M27" s="38"/>
      <c r="N27" s="38"/>
      <c r="O27" s="38"/>
      <c r="P27" s="38"/>
      <c r="Q27" s="38"/>
      <c r="R27" s="39"/>
      <c r="S27" s="39"/>
      <c r="T27" s="39"/>
      <c r="U27" s="39"/>
      <c r="V27" s="43"/>
    </row>
    <row r="28" spans="1:22" s="64" customFormat="1" x14ac:dyDescent="0.25">
      <c r="A28" s="171" t="s">
        <v>73</v>
      </c>
      <c r="B28" s="173" t="s">
        <v>74</v>
      </c>
      <c r="C28" s="173"/>
      <c r="D28" s="173"/>
      <c r="E28" s="173"/>
      <c r="F28" s="174" t="s">
        <v>75</v>
      </c>
      <c r="G28" s="175"/>
      <c r="H28" s="176"/>
      <c r="I28" s="163" t="s">
        <v>76</v>
      </c>
      <c r="J28" s="164"/>
      <c r="K28" s="179" t="s">
        <v>74</v>
      </c>
      <c r="L28" s="180"/>
      <c r="M28" s="180"/>
      <c r="N28" s="180"/>
      <c r="O28" s="180"/>
      <c r="P28" s="180"/>
      <c r="Q28" s="180"/>
      <c r="R28" s="180"/>
      <c r="S28" s="180"/>
      <c r="T28" s="180"/>
      <c r="U28" s="181"/>
      <c r="V28" s="44" t="s">
        <v>75</v>
      </c>
    </row>
    <row r="29" spans="1:22" s="64" customFormat="1" ht="14.4" thickBot="1" x14ac:dyDescent="0.3">
      <c r="A29" s="172"/>
      <c r="B29" s="197"/>
      <c r="C29" s="197"/>
      <c r="D29" s="197"/>
      <c r="E29" s="197"/>
      <c r="F29" s="191"/>
      <c r="G29" s="192"/>
      <c r="H29" s="193"/>
      <c r="I29" s="177"/>
      <c r="J29" s="178"/>
      <c r="K29" s="194"/>
      <c r="L29" s="195"/>
      <c r="M29" s="195"/>
      <c r="N29" s="195"/>
      <c r="O29" s="195"/>
      <c r="P29" s="195"/>
      <c r="Q29" s="195"/>
      <c r="R29" s="195"/>
      <c r="S29" s="195"/>
      <c r="T29" s="195"/>
      <c r="U29" s="196"/>
      <c r="V29" s="47"/>
    </row>
    <row r="30" spans="1:22" s="64" customFormat="1" ht="15" thickTop="1" thickBot="1" x14ac:dyDescent="0.3">
      <c r="A30" s="93"/>
      <c r="B30" s="94"/>
      <c r="C30" s="94"/>
      <c r="D30" s="94"/>
      <c r="E30" s="94"/>
      <c r="F30" s="95"/>
      <c r="G30" s="95"/>
      <c r="H30" s="95"/>
      <c r="I30"/>
      <c r="J30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7"/>
    </row>
    <row r="31" spans="1:22" s="64" customFormat="1" ht="14.4" thickTop="1" x14ac:dyDescent="0.25">
      <c r="A31" s="48" t="s">
        <v>78</v>
      </c>
      <c r="B31" s="49"/>
      <c r="C31" s="50"/>
      <c r="D31" s="50"/>
      <c r="E31" s="50"/>
      <c r="F31" s="51" t="s">
        <v>77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</row>
    <row r="32" spans="1:22" s="64" customFormat="1" ht="20.399999999999999" x14ac:dyDescent="0.25">
      <c r="A32" s="169" t="s">
        <v>98</v>
      </c>
      <c r="B32" s="29" t="s">
        <v>39</v>
      </c>
      <c r="C32" s="29" t="s">
        <v>40</v>
      </c>
      <c r="D32" s="29" t="s">
        <v>7</v>
      </c>
      <c r="E32" s="32" t="s">
        <v>72</v>
      </c>
      <c r="F32" s="29" t="s">
        <v>0</v>
      </c>
      <c r="G32" s="29" t="s">
        <v>1</v>
      </c>
      <c r="H32" s="29" t="s">
        <v>2</v>
      </c>
      <c r="I32" s="29" t="s">
        <v>3</v>
      </c>
      <c r="J32" s="29" t="s">
        <v>4</v>
      </c>
      <c r="K32" s="29" t="s">
        <v>5</v>
      </c>
      <c r="L32" s="29">
        <v>18</v>
      </c>
      <c r="M32" s="29">
        <v>16</v>
      </c>
      <c r="N32" s="29">
        <v>14</v>
      </c>
      <c r="O32" s="29">
        <v>12</v>
      </c>
      <c r="P32" s="29">
        <v>10</v>
      </c>
      <c r="Q32" s="29">
        <v>8</v>
      </c>
      <c r="R32" s="30">
        <v>6</v>
      </c>
      <c r="S32" s="30">
        <v>4</v>
      </c>
      <c r="T32" s="30">
        <v>2</v>
      </c>
      <c r="U32" s="31" t="s">
        <v>8</v>
      </c>
      <c r="V32" s="45" t="s">
        <v>83</v>
      </c>
    </row>
    <row r="33" spans="1:22" s="64" customFormat="1" x14ac:dyDescent="0.25">
      <c r="A33" s="170"/>
      <c r="B33" s="35" t="s">
        <v>6</v>
      </c>
      <c r="C33" s="35" t="s">
        <v>82</v>
      </c>
      <c r="D33" s="80" t="s">
        <v>81</v>
      </c>
      <c r="E33" s="33">
        <f>VLOOKUP(B33,גיליון2!$A$26:$B$35,2,FALSE)</f>
        <v>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1">
        <f>SUM(F33:T33)</f>
        <v>0</v>
      </c>
      <c r="V33" s="46">
        <f>U33*E33</f>
        <v>0</v>
      </c>
    </row>
    <row r="34" spans="1:22" s="64" customFormat="1" x14ac:dyDescent="0.25">
      <c r="A34" s="52" t="s">
        <v>79</v>
      </c>
      <c r="B34" s="38"/>
      <c r="C34" s="38"/>
      <c r="D34" s="38"/>
      <c r="E34" s="38"/>
      <c r="F34" s="39"/>
      <c r="G34" s="39"/>
      <c r="H34" s="39"/>
      <c r="I34" s="39"/>
      <c r="J34" s="39"/>
      <c r="K34" s="39"/>
      <c r="L34" s="38"/>
      <c r="M34" s="38"/>
      <c r="N34" s="38"/>
      <c r="O34" s="38"/>
      <c r="P34" s="38"/>
      <c r="Q34" s="38"/>
      <c r="R34" s="39"/>
      <c r="S34" s="39"/>
      <c r="T34" s="39"/>
      <c r="U34" s="39"/>
      <c r="V34" s="43"/>
    </row>
    <row r="35" spans="1:22" s="64" customFormat="1" x14ac:dyDescent="0.25">
      <c r="A35" s="171" t="s">
        <v>73</v>
      </c>
      <c r="B35" s="173" t="s">
        <v>74</v>
      </c>
      <c r="C35" s="173"/>
      <c r="D35" s="173"/>
      <c r="E35" s="173"/>
      <c r="F35" s="174" t="s">
        <v>75</v>
      </c>
      <c r="G35" s="175"/>
      <c r="H35" s="176"/>
      <c r="I35" s="163" t="s">
        <v>76</v>
      </c>
      <c r="J35" s="164"/>
      <c r="K35" s="179" t="s">
        <v>74</v>
      </c>
      <c r="L35" s="180"/>
      <c r="M35" s="180"/>
      <c r="N35" s="180"/>
      <c r="O35" s="180"/>
      <c r="P35" s="180"/>
      <c r="Q35" s="180"/>
      <c r="R35" s="180"/>
      <c r="S35" s="180"/>
      <c r="T35" s="180"/>
      <c r="U35" s="181"/>
      <c r="V35" s="44" t="s">
        <v>75</v>
      </c>
    </row>
    <row r="36" spans="1:22" s="64" customFormat="1" ht="14.4" thickBot="1" x14ac:dyDescent="0.3">
      <c r="A36" s="172"/>
      <c r="B36" s="197"/>
      <c r="C36" s="197"/>
      <c r="D36" s="197"/>
      <c r="E36" s="197"/>
      <c r="F36" s="191"/>
      <c r="G36" s="192"/>
      <c r="H36" s="193"/>
      <c r="I36" s="177"/>
      <c r="J36" s="178"/>
      <c r="K36" s="194"/>
      <c r="L36" s="195"/>
      <c r="M36" s="195"/>
      <c r="N36" s="195"/>
      <c r="O36" s="195"/>
      <c r="P36" s="195"/>
      <c r="Q36" s="195"/>
      <c r="R36" s="195"/>
      <c r="S36" s="195"/>
      <c r="T36" s="195"/>
      <c r="U36" s="196"/>
      <c r="V36" s="47"/>
    </row>
    <row r="37" spans="1:22" s="64" customFormat="1" ht="15" thickTop="1" thickBot="1" x14ac:dyDescent="0.3">
      <c r="A37"/>
      <c r="B37" s="94"/>
      <c r="C37" s="94"/>
      <c r="D37" s="94"/>
      <c r="E37" s="94"/>
      <c r="F37" s="95"/>
      <c r="G37" s="95"/>
      <c r="H37" s="95"/>
      <c r="I37"/>
      <c r="J37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7"/>
    </row>
    <row r="38" spans="1:22" s="105" customFormat="1" ht="14.4" thickTop="1" x14ac:dyDescent="0.25">
      <c r="A38" s="48" t="s">
        <v>78</v>
      </c>
      <c r="B38" s="49"/>
      <c r="C38" s="50"/>
      <c r="D38" s="50"/>
      <c r="E38" s="50"/>
      <c r="F38" s="51" t="s">
        <v>77</v>
      </c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2"/>
    </row>
    <row r="39" spans="1:22" s="105" customFormat="1" ht="20.399999999999999" x14ac:dyDescent="0.25">
      <c r="A39" s="169" t="s">
        <v>99</v>
      </c>
      <c r="B39" s="29" t="s">
        <v>39</v>
      </c>
      <c r="C39" s="29" t="s">
        <v>40</v>
      </c>
      <c r="D39" s="29" t="s">
        <v>7</v>
      </c>
      <c r="E39" s="32" t="s">
        <v>72</v>
      </c>
      <c r="F39" s="29" t="s">
        <v>0</v>
      </c>
      <c r="G39" s="29" t="s">
        <v>1</v>
      </c>
      <c r="H39" s="29" t="s">
        <v>2</v>
      </c>
      <c r="I39" s="29" t="s">
        <v>3</v>
      </c>
      <c r="J39" s="29" t="s">
        <v>4</v>
      </c>
      <c r="K39" s="29" t="s">
        <v>5</v>
      </c>
      <c r="L39" s="29">
        <v>18</v>
      </c>
      <c r="M39" s="29">
        <v>16</v>
      </c>
      <c r="N39" s="29">
        <v>14</v>
      </c>
      <c r="O39" s="29">
        <v>12</v>
      </c>
      <c r="P39" s="29">
        <v>10</v>
      </c>
      <c r="Q39" s="29">
        <v>8</v>
      </c>
      <c r="R39" s="30">
        <v>6</v>
      </c>
      <c r="S39" s="30">
        <v>4</v>
      </c>
      <c r="T39" s="30">
        <v>2</v>
      </c>
      <c r="U39" s="31" t="s">
        <v>8</v>
      </c>
      <c r="V39" s="45" t="s">
        <v>83</v>
      </c>
    </row>
    <row r="40" spans="1:22" s="105" customFormat="1" x14ac:dyDescent="0.25">
      <c r="A40" s="170"/>
      <c r="B40" s="35" t="s">
        <v>6</v>
      </c>
      <c r="C40" s="35" t="s">
        <v>82</v>
      </c>
      <c r="D40" s="80" t="s">
        <v>81</v>
      </c>
      <c r="E40" s="33">
        <f>VLOOKUP(B40,גיליון2!$A$26:$B$35,2,FALSE)</f>
        <v>0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1">
        <f>SUM(F40:T40)</f>
        <v>0</v>
      </c>
      <c r="V40" s="46">
        <f>U40*E40</f>
        <v>0</v>
      </c>
    </row>
    <row r="41" spans="1:22" s="105" customFormat="1" x14ac:dyDescent="0.25">
      <c r="A41" s="52" t="s">
        <v>79</v>
      </c>
      <c r="B41" s="38"/>
      <c r="C41" s="38"/>
      <c r="D41" s="38"/>
      <c r="E41" s="38"/>
      <c r="F41" s="39"/>
      <c r="G41" s="39"/>
      <c r="H41" s="39"/>
      <c r="I41" s="39"/>
      <c r="J41" s="39"/>
      <c r="K41" s="39"/>
      <c r="L41" s="38"/>
      <c r="M41" s="38"/>
      <c r="N41" s="38"/>
      <c r="O41" s="38"/>
      <c r="P41" s="38"/>
      <c r="Q41" s="38"/>
      <c r="R41" s="39"/>
      <c r="S41" s="39"/>
      <c r="T41" s="39"/>
      <c r="U41" s="39"/>
      <c r="V41" s="43"/>
    </row>
    <row r="42" spans="1:22" s="105" customFormat="1" x14ac:dyDescent="0.25">
      <c r="A42" s="171" t="s">
        <v>73</v>
      </c>
      <c r="B42" s="173" t="s">
        <v>74</v>
      </c>
      <c r="C42" s="173"/>
      <c r="D42" s="173"/>
      <c r="E42" s="173"/>
      <c r="F42" s="174" t="s">
        <v>75</v>
      </c>
      <c r="G42" s="175"/>
      <c r="H42" s="176"/>
      <c r="I42" s="163" t="s">
        <v>76</v>
      </c>
      <c r="J42" s="164"/>
      <c r="K42" s="179" t="s">
        <v>74</v>
      </c>
      <c r="L42" s="180"/>
      <c r="M42" s="180"/>
      <c r="N42" s="180"/>
      <c r="O42" s="180"/>
      <c r="P42" s="180"/>
      <c r="Q42" s="180"/>
      <c r="R42" s="180"/>
      <c r="S42" s="180"/>
      <c r="T42" s="180"/>
      <c r="U42" s="181"/>
      <c r="V42" s="44" t="s">
        <v>75</v>
      </c>
    </row>
    <row r="43" spans="1:22" s="105" customFormat="1" ht="14.4" thickBot="1" x14ac:dyDescent="0.3">
      <c r="A43" s="172"/>
      <c r="B43" s="197"/>
      <c r="C43" s="197"/>
      <c r="D43" s="197"/>
      <c r="E43" s="197"/>
      <c r="F43" s="191"/>
      <c r="G43" s="192"/>
      <c r="H43" s="193"/>
      <c r="I43" s="177"/>
      <c r="J43" s="178"/>
      <c r="K43" s="194"/>
      <c r="L43" s="195"/>
      <c r="M43" s="195"/>
      <c r="N43" s="195"/>
      <c r="O43" s="195"/>
      <c r="P43" s="195"/>
      <c r="Q43" s="195"/>
      <c r="R43" s="195"/>
      <c r="S43" s="195"/>
      <c r="T43" s="195"/>
      <c r="U43" s="196"/>
      <c r="V43" s="47"/>
    </row>
    <row r="44" spans="1:22" s="105" customFormat="1" ht="15" thickTop="1" thickBot="1" x14ac:dyDescent="0.3">
      <c r="A44"/>
      <c r="B44" s="94"/>
      <c r="C44" s="94"/>
      <c r="D44" s="94"/>
      <c r="E44" s="94"/>
      <c r="F44" s="95"/>
      <c r="G44" s="95"/>
      <c r="H44" s="95"/>
      <c r="I44"/>
      <c r="J44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7"/>
    </row>
    <row r="45" spans="1:22" s="105" customFormat="1" ht="14.4" thickTop="1" x14ac:dyDescent="0.25">
      <c r="A45" s="48" t="s">
        <v>78</v>
      </c>
      <c r="B45" s="49"/>
      <c r="C45" s="50"/>
      <c r="D45" s="50"/>
      <c r="E45" s="50"/>
      <c r="F45" s="51" t="s">
        <v>77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/>
    </row>
    <row r="46" spans="1:22" s="105" customFormat="1" ht="20.399999999999999" x14ac:dyDescent="0.25">
      <c r="A46" s="169" t="s">
        <v>100</v>
      </c>
      <c r="B46" s="29" t="s">
        <v>39</v>
      </c>
      <c r="C46" s="29" t="s">
        <v>40</v>
      </c>
      <c r="D46" s="29" t="s">
        <v>7</v>
      </c>
      <c r="E46" s="32" t="s">
        <v>72</v>
      </c>
      <c r="F46" s="29" t="s">
        <v>0</v>
      </c>
      <c r="G46" s="29" t="s">
        <v>1</v>
      </c>
      <c r="H46" s="29" t="s">
        <v>2</v>
      </c>
      <c r="I46" s="29" t="s">
        <v>3</v>
      </c>
      <c r="J46" s="29" t="s">
        <v>4</v>
      </c>
      <c r="K46" s="29" t="s">
        <v>5</v>
      </c>
      <c r="L46" s="29">
        <v>18</v>
      </c>
      <c r="M46" s="29">
        <v>16</v>
      </c>
      <c r="N46" s="29">
        <v>14</v>
      </c>
      <c r="O46" s="29">
        <v>12</v>
      </c>
      <c r="P46" s="29">
        <v>10</v>
      </c>
      <c r="Q46" s="29">
        <v>8</v>
      </c>
      <c r="R46" s="30">
        <v>6</v>
      </c>
      <c r="S46" s="30">
        <v>4</v>
      </c>
      <c r="T46" s="30">
        <v>2</v>
      </c>
      <c r="U46" s="31" t="s">
        <v>8</v>
      </c>
      <c r="V46" s="45" t="s">
        <v>83</v>
      </c>
    </row>
    <row r="47" spans="1:22" s="105" customFormat="1" x14ac:dyDescent="0.25">
      <c r="A47" s="170"/>
      <c r="B47" s="35" t="s">
        <v>6</v>
      </c>
      <c r="C47" s="35" t="s">
        <v>82</v>
      </c>
      <c r="D47" s="80" t="s">
        <v>81</v>
      </c>
      <c r="E47" s="33">
        <f>VLOOKUP(B47,גיליון2!$A$26:$B$35,2,FALSE)</f>
        <v>0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1">
        <f>SUM(F47:T47)</f>
        <v>0</v>
      </c>
      <c r="V47" s="46">
        <f>U47*E47</f>
        <v>0</v>
      </c>
    </row>
    <row r="48" spans="1:22" s="105" customFormat="1" x14ac:dyDescent="0.25">
      <c r="A48" s="52" t="s">
        <v>79</v>
      </c>
      <c r="B48" s="38"/>
      <c r="C48" s="38"/>
      <c r="D48" s="38"/>
      <c r="E48" s="38"/>
      <c r="F48" s="39"/>
      <c r="G48" s="39"/>
      <c r="H48" s="39"/>
      <c r="I48" s="39"/>
      <c r="J48" s="39"/>
      <c r="K48" s="39"/>
      <c r="L48" s="38"/>
      <c r="M48" s="38"/>
      <c r="N48" s="38"/>
      <c r="O48" s="38"/>
      <c r="P48" s="38"/>
      <c r="Q48" s="38"/>
      <c r="R48" s="39"/>
      <c r="S48" s="39"/>
      <c r="T48" s="39"/>
      <c r="U48" s="39"/>
      <c r="V48" s="43"/>
    </row>
    <row r="49" spans="1:22" s="105" customFormat="1" x14ac:dyDescent="0.25">
      <c r="A49" s="171" t="s">
        <v>73</v>
      </c>
      <c r="B49" s="173" t="s">
        <v>74</v>
      </c>
      <c r="C49" s="173"/>
      <c r="D49" s="173"/>
      <c r="E49" s="173"/>
      <c r="F49" s="174" t="s">
        <v>75</v>
      </c>
      <c r="G49" s="175"/>
      <c r="H49" s="176"/>
      <c r="I49" s="163" t="s">
        <v>76</v>
      </c>
      <c r="J49" s="164"/>
      <c r="K49" s="179" t="s">
        <v>74</v>
      </c>
      <c r="L49" s="180"/>
      <c r="M49" s="180"/>
      <c r="N49" s="180"/>
      <c r="O49" s="180"/>
      <c r="P49" s="180"/>
      <c r="Q49" s="180"/>
      <c r="R49" s="180"/>
      <c r="S49" s="180"/>
      <c r="T49" s="180"/>
      <c r="U49" s="181"/>
      <c r="V49" s="44" t="s">
        <v>75</v>
      </c>
    </row>
    <row r="50" spans="1:22" s="105" customFormat="1" ht="14.4" thickBot="1" x14ac:dyDescent="0.3">
      <c r="A50" s="172"/>
      <c r="B50" s="197"/>
      <c r="C50" s="197"/>
      <c r="D50" s="197"/>
      <c r="E50" s="197"/>
      <c r="F50" s="191"/>
      <c r="G50" s="192"/>
      <c r="H50" s="193"/>
      <c r="I50" s="177"/>
      <c r="J50" s="178"/>
      <c r="K50" s="194"/>
      <c r="L50" s="195"/>
      <c r="M50" s="195"/>
      <c r="N50" s="195"/>
      <c r="O50" s="195"/>
      <c r="P50" s="195"/>
      <c r="Q50" s="195"/>
      <c r="R50" s="195"/>
      <c r="S50" s="195"/>
      <c r="T50" s="195"/>
      <c r="U50" s="196"/>
      <c r="V50" s="47"/>
    </row>
    <row r="51" spans="1:22" s="105" customFormat="1" ht="15" thickTop="1" thickBot="1" x14ac:dyDescent="0.3">
      <c r="A51"/>
      <c r="B51" s="94"/>
      <c r="C51" s="94"/>
      <c r="D51" s="94"/>
      <c r="E51" s="94"/>
      <c r="F51" s="95"/>
      <c r="G51" s="95"/>
      <c r="H51" s="95"/>
      <c r="I51"/>
      <c r="J51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7"/>
    </row>
    <row r="52" spans="1:22" s="105" customFormat="1" ht="14.4" thickTop="1" x14ac:dyDescent="0.25">
      <c r="A52" s="48" t="s">
        <v>78</v>
      </c>
      <c r="B52" s="49"/>
      <c r="C52" s="50"/>
      <c r="D52" s="50"/>
      <c r="E52" s="50"/>
      <c r="F52" s="51" t="s">
        <v>77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2"/>
    </row>
    <row r="53" spans="1:22" s="105" customFormat="1" ht="20.399999999999999" x14ac:dyDescent="0.25">
      <c r="A53" s="169" t="s">
        <v>101</v>
      </c>
      <c r="B53" s="29" t="s">
        <v>39</v>
      </c>
      <c r="C53" s="29" t="s">
        <v>40</v>
      </c>
      <c r="D53" s="29" t="s">
        <v>7</v>
      </c>
      <c r="E53" s="32" t="s">
        <v>72</v>
      </c>
      <c r="F53" s="29" t="s">
        <v>0</v>
      </c>
      <c r="G53" s="29" t="s">
        <v>1</v>
      </c>
      <c r="H53" s="29" t="s">
        <v>2</v>
      </c>
      <c r="I53" s="29" t="s">
        <v>3</v>
      </c>
      <c r="J53" s="29" t="s">
        <v>4</v>
      </c>
      <c r="K53" s="29" t="s">
        <v>5</v>
      </c>
      <c r="L53" s="29">
        <v>18</v>
      </c>
      <c r="M53" s="29">
        <v>16</v>
      </c>
      <c r="N53" s="29">
        <v>14</v>
      </c>
      <c r="O53" s="29">
        <v>12</v>
      </c>
      <c r="P53" s="29">
        <v>10</v>
      </c>
      <c r="Q53" s="29">
        <v>8</v>
      </c>
      <c r="R53" s="30">
        <v>6</v>
      </c>
      <c r="S53" s="30">
        <v>4</v>
      </c>
      <c r="T53" s="30">
        <v>2</v>
      </c>
      <c r="U53" s="31" t="s">
        <v>8</v>
      </c>
      <c r="V53" s="45" t="s">
        <v>83</v>
      </c>
    </row>
    <row r="54" spans="1:22" s="105" customFormat="1" x14ac:dyDescent="0.25">
      <c r="A54" s="170"/>
      <c r="B54" s="35" t="s">
        <v>6</v>
      </c>
      <c r="C54" s="35" t="s">
        <v>82</v>
      </c>
      <c r="D54" s="80" t="s">
        <v>81</v>
      </c>
      <c r="E54" s="33">
        <f>VLOOKUP(B54,גיליון2!$A$26:$B$35,2,FALSE)</f>
        <v>0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1">
        <f>SUM(F54:T54)</f>
        <v>0</v>
      </c>
      <c r="V54" s="46">
        <f>U54*E54</f>
        <v>0</v>
      </c>
    </row>
    <row r="55" spans="1:22" s="105" customFormat="1" x14ac:dyDescent="0.25">
      <c r="A55" s="52" t="s">
        <v>79</v>
      </c>
      <c r="B55" s="38"/>
      <c r="C55" s="38"/>
      <c r="D55" s="38"/>
      <c r="E55" s="38"/>
      <c r="F55" s="39"/>
      <c r="G55" s="39"/>
      <c r="H55" s="39"/>
      <c r="I55" s="39"/>
      <c r="J55" s="39"/>
      <c r="K55" s="39"/>
      <c r="L55" s="38"/>
      <c r="M55" s="38"/>
      <c r="N55" s="38"/>
      <c r="O55" s="38"/>
      <c r="P55" s="38"/>
      <c r="Q55" s="38"/>
      <c r="R55" s="39"/>
      <c r="S55" s="39"/>
      <c r="T55" s="39"/>
      <c r="U55" s="39"/>
      <c r="V55" s="43"/>
    </row>
    <row r="56" spans="1:22" s="105" customFormat="1" x14ac:dyDescent="0.25">
      <c r="A56" s="171" t="s">
        <v>73</v>
      </c>
      <c r="B56" s="173" t="s">
        <v>74</v>
      </c>
      <c r="C56" s="173"/>
      <c r="D56" s="173"/>
      <c r="E56" s="173"/>
      <c r="F56" s="174" t="s">
        <v>75</v>
      </c>
      <c r="G56" s="175"/>
      <c r="H56" s="176"/>
      <c r="I56" s="163" t="s">
        <v>76</v>
      </c>
      <c r="J56" s="164"/>
      <c r="K56" s="179" t="s">
        <v>74</v>
      </c>
      <c r="L56" s="180"/>
      <c r="M56" s="180"/>
      <c r="N56" s="180"/>
      <c r="O56" s="180"/>
      <c r="P56" s="180"/>
      <c r="Q56" s="180"/>
      <c r="R56" s="180"/>
      <c r="S56" s="180"/>
      <c r="T56" s="180"/>
      <c r="U56" s="181"/>
      <c r="V56" s="44" t="s">
        <v>75</v>
      </c>
    </row>
    <row r="57" spans="1:22" s="105" customFormat="1" ht="14.4" thickBot="1" x14ac:dyDescent="0.3">
      <c r="A57" s="172"/>
      <c r="B57" s="197"/>
      <c r="C57" s="197"/>
      <c r="D57" s="197"/>
      <c r="E57" s="197"/>
      <c r="F57" s="191"/>
      <c r="G57" s="192"/>
      <c r="H57" s="193"/>
      <c r="I57" s="177"/>
      <c r="J57" s="178"/>
      <c r="K57" s="194"/>
      <c r="L57" s="195"/>
      <c r="M57" s="195"/>
      <c r="N57" s="195"/>
      <c r="O57" s="195"/>
      <c r="P57" s="195"/>
      <c r="Q57" s="195"/>
      <c r="R57" s="195"/>
      <c r="S57" s="195"/>
      <c r="T57" s="195"/>
      <c r="U57" s="196"/>
      <c r="V57" s="47"/>
    </row>
    <row r="58" spans="1:22" s="105" customFormat="1" ht="15" thickTop="1" thickBot="1" x14ac:dyDescent="0.3">
      <c r="A58"/>
      <c r="B58" s="94"/>
      <c r="C58" s="94"/>
      <c r="D58" s="94"/>
      <c r="E58" s="94"/>
      <c r="F58" s="95"/>
      <c r="G58" s="95"/>
      <c r="H58" s="95"/>
      <c r="I58"/>
      <c r="J58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7"/>
    </row>
    <row r="59" spans="1:22" s="105" customFormat="1" ht="14.4" thickTop="1" x14ac:dyDescent="0.25">
      <c r="A59" s="48" t="s">
        <v>78</v>
      </c>
      <c r="B59" s="49"/>
      <c r="C59" s="50"/>
      <c r="D59" s="50"/>
      <c r="E59" s="50"/>
      <c r="F59" s="51" t="s">
        <v>77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2"/>
    </row>
    <row r="60" spans="1:22" s="105" customFormat="1" ht="20.399999999999999" x14ac:dyDescent="0.25">
      <c r="A60" s="169" t="s">
        <v>102</v>
      </c>
      <c r="B60" s="29" t="s">
        <v>39</v>
      </c>
      <c r="C60" s="29" t="s">
        <v>40</v>
      </c>
      <c r="D60" s="29" t="s">
        <v>7</v>
      </c>
      <c r="E60" s="32" t="s">
        <v>72</v>
      </c>
      <c r="F60" s="29" t="s">
        <v>0</v>
      </c>
      <c r="G60" s="29" t="s">
        <v>1</v>
      </c>
      <c r="H60" s="29" t="s">
        <v>2</v>
      </c>
      <c r="I60" s="29" t="s">
        <v>3</v>
      </c>
      <c r="J60" s="29" t="s">
        <v>4</v>
      </c>
      <c r="K60" s="29" t="s">
        <v>5</v>
      </c>
      <c r="L60" s="29">
        <v>18</v>
      </c>
      <c r="M60" s="29">
        <v>16</v>
      </c>
      <c r="N60" s="29">
        <v>14</v>
      </c>
      <c r="O60" s="29">
        <v>12</v>
      </c>
      <c r="P60" s="29">
        <v>10</v>
      </c>
      <c r="Q60" s="29">
        <v>8</v>
      </c>
      <c r="R60" s="30">
        <v>6</v>
      </c>
      <c r="S60" s="30">
        <v>4</v>
      </c>
      <c r="T60" s="30">
        <v>2</v>
      </c>
      <c r="U60" s="31" t="s">
        <v>8</v>
      </c>
      <c r="V60" s="45" t="s">
        <v>83</v>
      </c>
    </row>
    <row r="61" spans="1:22" s="105" customFormat="1" x14ac:dyDescent="0.25">
      <c r="A61" s="170"/>
      <c r="B61" s="35" t="s">
        <v>6</v>
      </c>
      <c r="C61" s="35" t="s">
        <v>82</v>
      </c>
      <c r="D61" s="80" t="s">
        <v>81</v>
      </c>
      <c r="E61" s="33">
        <f>VLOOKUP(B61,גיליון2!$A$26:$B$35,2,FALSE)</f>
        <v>0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1">
        <f>SUM(F61:T61)</f>
        <v>0</v>
      </c>
      <c r="V61" s="46">
        <f>U61*E61</f>
        <v>0</v>
      </c>
    </row>
    <row r="62" spans="1:22" s="105" customFormat="1" x14ac:dyDescent="0.25">
      <c r="A62" s="52" t="s">
        <v>79</v>
      </c>
      <c r="B62" s="38"/>
      <c r="C62" s="38"/>
      <c r="D62" s="38"/>
      <c r="E62" s="38"/>
      <c r="F62" s="39"/>
      <c r="G62" s="39"/>
      <c r="H62" s="39"/>
      <c r="I62" s="39"/>
      <c r="J62" s="39"/>
      <c r="K62" s="39"/>
      <c r="L62" s="38"/>
      <c r="M62" s="38"/>
      <c r="N62" s="38"/>
      <c r="O62" s="38"/>
      <c r="P62" s="38"/>
      <c r="Q62" s="38"/>
      <c r="R62" s="39"/>
      <c r="S62" s="39"/>
      <c r="T62" s="39"/>
      <c r="U62" s="39"/>
      <c r="V62" s="43"/>
    </row>
    <row r="63" spans="1:22" s="105" customFormat="1" x14ac:dyDescent="0.25">
      <c r="A63" s="171" t="s">
        <v>73</v>
      </c>
      <c r="B63" s="173" t="s">
        <v>74</v>
      </c>
      <c r="C63" s="173"/>
      <c r="D63" s="173"/>
      <c r="E63" s="173"/>
      <c r="F63" s="174" t="s">
        <v>75</v>
      </c>
      <c r="G63" s="175"/>
      <c r="H63" s="176"/>
      <c r="I63" s="163" t="s">
        <v>76</v>
      </c>
      <c r="J63" s="164"/>
      <c r="K63" s="179" t="s">
        <v>74</v>
      </c>
      <c r="L63" s="180"/>
      <c r="M63" s="180"/>
      <c r="N63" s="180"/>
      <c r="O63" s="180"/>
      <c r="P63" s="180"/>
      <c r="Q63" s="180"/>
      <c r="R63" s="180"/>
      <c r="S63" s="180"/>
      <c r="T63" s="180"/>
      <c r="U63" s="181"/>
      <c r="V63" s="44" t="s">
        <v>75</v>
      </c>
    </row>
    <row r="64" spans="1:22" s="105" customFormat="1" ht="14.4" thickBot="1" x14ac:dyDescent="0.3">
      <c r="A64" s="172"/>
      <c r="B64" s="197"/>
      <c r="C64" s="197"/>
      <c r="D64" s="197"/>
      <c r="E64" s="197"/>
      <c r="F64" s="191"/>
      <c r="G64" s="192"/>
      <c r="H64" s="193"/>
      <c r="I64" s="177"/>
      <c r="J64" s="178"/>
      <c r="K64" s="194"/>
      <c r="L64" s="195"/>
      <c r="M64" s="195"/>
      <c r="N64" s="195"/>
      <c r="O64" s="195"/>
      <c r="P64" s="195"/>
      <c r="Q64" s="195"/>
      <c r="R64" s="195"/>
      <c r="S64" s="195"/>
      <c r="T64" s="195"/>
      <c r="U64" s="196"/>
      <c r="V64" s="47"/>
    </row>
    <row r="65" spans="1:23" s="105" customFormat="1" ht="15" thickTop="1" thickBot="1" x14ac:dyDescent="0.3">
      <c r="A65"/>
      <c r="B65" s="94"/>
      <c r="C65" s="94"/>
      <c r="D65" s="94"/>
      <c r="E65" s="94"/>
      <c r="F65" s="95"/>
      <c r="G65" s="95"/>
      <c r="H65" s="95"/>
      <c r="I65"/>
      <c r="J65"/>
      <c r="K65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7"/>
    </row>
    <row r="66" spans="1:23" ht="14.4" thickTop="1" x14ac:dyDescent="0.25">
      <c r="A66" s="48" t="s">
        <v>78</v>
      </c>
      <c r="B66" s="49"/>
      <c r="C66" s="50"/>
      <c r="D66" s="50"/>
      <c r="E66" s="50"/>
      <c r="F66" s="51" t="s">
        <v>77</v>
      </c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2"/>
    </row>
    <row r="67" spans="1:23" ht="18.600000000000001" customHeight="1" x14ac:dyDescent="0.25">
      <c r="A67" s="169" t="s">
        <v>103</v>
      </c>
      <c r="B67" s="29" t="s">
        <v>39</v>
      </c>
      <c r="C67" s="29" t="s">
        <v>40</v>
      </c>
      <c r="D67" s="29" t="s">
        <v>7</v>
      </c>
      <c r="E67" s="32" t="s">
        <v>72</v>
      </c>
      <c r="F67" s="29" t="s">
        <v>0</v>
      </c>
      <c r="G67" s="29" t="s">
        <v>1</v>
      </c>
      <c r="H67" s="29" t="s">
        <v>2</v>
      </c>
      <c r="I67" s="29" t="s">
        <v>3</v>
      </c>
      <c r="J67" s="29" t="s">
        <v>4</v>
      </c>
      <c r="K67" s="29" t="s">
        <v>5</v>
      </c>
      <c r="L67" s="29">
        <v>18</v>
      </c>
      <c r="M67" s="29">
        <v>16</v>
      </c>
      <c r="N67" s="29">
        <v>14</v>
      </c>
      <c r="O67" s="29">
        <v>12</v>
      </c>
      <c r="P67" s="29">
        <v>10</v>
      </c>
      <c r="Q67" s="29">
        <v>8</v>
      </c>
      <c r="R67" s="30">
        <v>6</v>
      </c>
      <c r="S67" s="30">
        <v>4</v>
      </c>
      <c r="T67" s="30">
        <v>2</v>
      </c>
      <c r="U67" s="31" t="s">
        <v>8</v>
      </c>
      <c r="V67" s="45" t="s">
        <v>83</v>
      </c>
    </row>
    <row r="68" spans="1:23" ht="15.6" customHeight="1" x14ac:dyDescent="0.25">
      <c r="A68" s="170"/>
      <c r="B68" s="35" t="s">
        <v>6</v>
      </c>
      <c r="C68" s="35" t="s">
        <v>82</v>
      </c>
      <c r="D68" s="80" t="s">
        <v>81</v>
      </c>
      <c r="E68" s="33">
        <f>VLOOKUP(B68,גיליון2!$A$26:$B$35,2,FALSE)</f>
        <v>0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1">
        <f>SUM(F68:T68)</f>
        <v>0</v>
      </c>
      <c r="V68" s="46">
        <f>U68*E68</f>
        <v>0</v>
      </c>
    </row>
    <row r="69" spans="1:23" x14ac:dyDescent="0.25">
      <c r="A69" s="52" t="s">
        <v>79</v>
      </c>
      <c r="B69" s="38"/>
      <c r="C69" s="38"/>
      <c r="D69" s="38"/>
      <c r="E69" s="38"/>
      <c r="F69" s="39"/>
      <c r="G69" s="39"/>
      <c r="H69" s="39"/>
      <c r="I69" s="39"/>
      <c r="J69" s="39"/>
      <c r="K69" s="39"/>
      <c r="L69" s="38"/>
      <c r="M69" s="38"/>
      <c r="N69" s="38"/>
      <c r="O69" s="38"/>
      <c r="P69" s="38"/>
      <c r="Q69" s="38"/>
      <c r="R69" s="39"/>
      <c r="S69" s="39"/>
      <c r="T69" s="39"/>
      <c r="U69" s="39"/>
      <c r="V69" s="43"/>
      <c r="W69"/>
    </row>
    <row r="70" spans="1:23" ht="13.8" customHeight="1" x14ac:dyDescent="0.25">
      <c r="A70" s="171" t="s">
        <v>73</v>
      </c>
      <c r="B70" s="173" t="s">
        <v>74</v>
      </c>
      <c r="C70" s="173"/>
      <c r="D70" s="173"/>
      <c r="E70" s="173"/>
      <c r="F70" s="174" t="s">
        <v>75</v>
      </c>
      <c r="G70" s="175"/>
      <c r="H70" s="176"/>
      <c r="I70" s="163" t="s">
        <v>76</v>
      </c>
      <c r="J70" s="164"/>
      <c r="K70" s="179" t="s">
        <v>74</v>
      </c>
      <c r="L70" s="180"/>
      <c r="M70" s="180"/>
      <c r="N70" s="180"/>
      <c r="O70" s="180"/>
      <c r="P70" s="180"/>
      <c r="Q70" s="180"/>
      <c r="R70" s="180"/>
      <c r="S70" s="180"/>
      <c r="T70" s="180"/>
      <c r="U70" s="181"/>
      <c r="V70" s="44" t="s">
        <v>75</v>
      </c>
      <c r="W70"/>
    </row>
    <row r="71" spans="1:23" ht="14.4" thickBot="1" x14ac:dyDescent="0.3">
      <c r="A71" s="172"/>
      <c r="B71" s="197"/>
      <c r="C71" s="197"/>
      <c r="D71" s="197"/>
      <c r="E71" s="197"/>
      <c r="F71" s="191"/>
      <c r="G71" s="192"/>
      <c r="H71" s="193"/>
      <c r="I71" s="177"/>
      <c r="J71" s="178"/>
      <c r="K71" s="102"/>
      <c r="L71" s="103"/>
      <c r="M71" s="103"/>
      <c r="N71" s="103"/>
      <c r="O71" s="103"/>
      <c r="P71" s="103"/>
      <c r="Q71" s="103"/>
      <c r="R71" s="103"/>
      <c r="S71" s="103"/>
      <c r="T71" s="103"/>
      <c r="U71" s="104"/>
      <c r="V71" s="47"/>
      <c r="W71"/>
    </row>
    <row r="72" spans="1:23" ht="14.4" thickTop="1" x14ac:dyDescent="0.25">
      <c r="A72"/>
      <c r="B72"/>
      <c r="C72"/>
      <c r="D72"/>
      <c r="E72"/>
      <c r="F72"/>
    </row>
    <row r="73" spans="1:23" ht="14.4" thickBot="1" x14ac:dyDescent="0.3">
      <c r="A73" s="27" t="s">
        <v>86</v>
      </c>
      <c r="B73" s="28"/>
      <c r="C73" s="28"/>
      <c r="Q73" s="24" t="s">
        <v>96</v>
      </c>
    </row>
    <row r="74" spans="1:23" ht="21" customHeight="1" thickBot="1" x14ac:dyDescent="0.3">
      <c r="A74" s="54" t="s">
        <v>9</v>
      </c>
      <c r="B74" s="55" t="s">
        <v>39</v>
      </c>
      <c r="C74" s="55" t="s">
        <v>40</v>
      </c>
      <c r="D74" s="138" t="s">
        <v>7</v>
      </c>
      <c r="E74" s="138"/>
      <c r="F74" s="56" t="s">
        <v>72</v>
      </c>
      <c r="G74" s="55" t="s">
        <v>17</v>
      </c>
      <c r="H74" s="139" t="s">
        <v>62</v>
      </c>
      <c r="I74" s="139"/>
      <c r="J74" s="139"/>
      <c r="K74" s="139"/>
      <c r="L74" s="139"/>
      <c r="M74" s="139"/>
      <c r="N74" s="138" t="s">
        <v>83</v>
      </c>
      <c r="O74" s="140"/>
      <c r="Q74" s="141" t="s">
        <v>87</v>
      </c>
      <c r="R74" s="142"/>
      <c r="S74" s="142"/>
      <c r="T74" s="73" t="s">
        <v>17</v>
      </c>
      <c r="U74" s="65" t="s">
        <v>88</v>
      </c>
      <c r="V74" s="66" t="s">
        <v>8</v>
      </c>
    </row>
    <row r="75" spans="1:23" ht="14.4" thickBot="1" x14ac:dyDescent="0.3">
      <c r="A75" s="57"/>
      <c r="B75" s="58" t="s">
        <v>6</v>
      </c>
      <c r="C75" s="58" t="s">
        <v>82</v>
      </c>
      <c r="D75" s="135" t="s">
        <v>81</v>
      </c>
      <c r="E75" s="135"/>
      <c r="F75" s="60">
        <f>VLOOKUP(B75,גיליון2!$A$37:$B$41,2,FALSE)</f>
        <v>0</v>
      </c>
      <c r="G75" s="59"/>
      <c r="H75" s="135"/>
      <c r="I75" s="135"/>
      <c r="J75" s="135"/>
      <c r="K75" s="135"/>
      <c r="L75" s="135"/>
      <c r="M75" s="135"/>
      <c r="N75" s="136">
        <f>F75*G75</f>
        <v>0</v>
      </c>
      <c r="O75" s="137"/>
      <c r="Q75" s="143" t="s">
        <v>90</v>
      </c>
      <c r="R75" s="144"/>
      <c r="S75" s="145"/>
      <c r="T75" s="74"/>
      <c r="U75" s="67">
        <f>VLOOKUP(Q75,גיליון2!$A$26:$B$44,2,FALSE)</f>
        <v>35</v>
      </c>
      <c r="V75" s="68">
        <f>T75*U75</f>
        <v>0</v>
      </c>
    </row>
    <row r="76" spans="1:23" ht="14.4" thickBot="1" x14ac:dyDescent="0.3">
      <c r="Q76" s="146" t="s">
        <v>91</v>
      </c>
      <c r="R76" s="147"/>
      <c r="S76" s="148"/>
      <c r="T76" s="75"/>
      <c r="U76" s="69">
        <f>VLOOKUP(Q76,גיליון2!$A$26:$B$44,2,FALSE)</f>
        <v>70</v>
      </c>
      <c r="V76" s="70">
        <f t="shared" ref="V76:V77" si="0">T76*U76</f>
        <v>0</v>
      </c>
    </row>
    <row r="77" spans="1:23" ht="19.8" customHeight="1" thickBot="1" x14ac:dyDescent="0.3">
      <c r="A77" s="54" t="s">
        <v>9</v>
      </c>
      <c r="B77" s="55" t="s">
        <v>39</v>
      </c>
      <c r="C77" s="55" t="s">
        <v>40</v>
      </c>
      <c r="D77" s="138" t="s">
        <v>7</v>
      </c>
      <c r="E77" s="138"/>
      <c r="F77" s="56" t="s">
        <v>72</v>
      </c>
      <c r="G77" s="55" t="s">
        <v>17</v>
      </c>
      <c r="H77" s="139" t="s">
        <v>62</v>
      </c>
      <c r="I77" s="139"/>
      <c r="J77" s="139"/>
      <c r="K77" s="139"/>
      <c r="L77" s="139"/>
      <c r="M77" s="139"/>
      <c r="N77" s="138" t="s">
        <v>83</v>
      </c>
      <c r="O77" s="140"/>
      <c r="Q77" s="200" t="s">
        <v>89</v>
      </c>
      <c r="R77" s="201"/>
      <c r="S77" s="202"/>
      <c r="T77" s="76"/>
      <c r="U77" s="71">
        <f>VLOOKUP(Q77,גיליון2!$A$26:$B$44,2,FALSE)</f>
        <v>30</v>
      </c>
      <c r="V77" s="72">
        <f t="shared" si="0"/>
        <v>0</v>
      </c>
    </row>
    <row r="78" spans="1:23" ht="14.4" thickBot="1" x14ac:dyDescent="0.3">
      <c r="A78" s="57"/>
      <c r="B78" s="58" t="s">
        <v>6</v>
      </c>
      <c r="C78" s="58" t="s">
        <v>82</v>
      </c>
      <c r="D78" s="135" t="s">
        <v>81</v>
      </c>
      <c r="E78" s="135"/>
      <c r="F78" s="60">
        <f>VLOOKUP(B78,גיליון2!$A$37:$B$41,2,FALSE)</f>
        <v>0</v>
      </c>
      <c r="G78" s="59"/>
      <c r="H78" s="135"/>
      <c r="I78" s="135"/>
      <c r="J78" s="135"/>
      <c r="K78" s="135"/>
      <c r="L78" s="135"/>
      <c r="M78" s="135"/>
      <c r="N78" s="136">
        <f t="shared" ref="N78" si="1">F78*G78</f>
        <v>0</v>
      </c>
      <c r="O78" s="137"/>
      <c r="Q78"/>
      <c r="R78"/>
      <c r="S78"/>
      <c r="T78"/>
      <c r="U78"/>
      <c r="V78"/>
    </row>
    <row r="79" spans="1:23" s="64" customFormat="1" ht="14.4" thickBot="1" x14ac:dyDescent="0.3">
      <c r="A79" s="98"/>
      <c r="B79" s="98"/>
      <c r="C79" s="98"/>
      <c r="D79" s="98"/>
      <c r="E79" s="98"/>
      <c r="F79" s="99"/>
      <c r="G79" s="100"/>
      <c r="H79" s="98"/>
      <c r="I79" s="98"/>
      <c r="J79" s="98"/>
      <c r="K79" s="98"/>
      <c r="L79" s="98"/>
      <c r="M79" s="98"/>
      <c r="N79" s="101"/>
      <c r="O79" s="101"/>
      <c r="Q79"/>
      <c r="R79"/>
      <c r="S79"/>
      <c r="T79"/>
      <c r="U79"/>
      <c r="V79"/>
    </row>
    <row r="80" spans="1:23" s="64" customFormat="1" ht="17.399999999999999" customHeight="1" x14ac:dyDescent="0.25">
      <c r="A80" s="54" t="s">
        <v>9</v>
      </c>
      <c r="B80" s="63" t="s">
        <v>39</v>
      </c>
      <c r="C80" s="63" t="s">
        <v>40</v>
      </c>
      <c r="D80" s="138" t="s">
        <v>7</v>
      </c>
      <c r="E80" s="138"/>
      <c r="F80" s="56" t="s">
        <v>72</v>
      </c>
      <c r="G80" s="63" t="s">
        <v>17</v>
      </c>
      <c r="H80" s="139" t="s">
        <v>62</v>
      </c>
      <c r="I80" s="139"/>
      <c r="J80" s="139"/>
      <c r="K80" s="139"/>
      <c r="L80" s="139"/>
      <c r="M80" s="139"/>
      <c r="N80" s="138" t="s">
        <v>83</v>
      </c>
      <c r="O80" s="140"/>
      <c r="Q80"/>
      <c r="R80"/>
      <c r="S80"/>
      <c r="T80"/>
      <c r="U80"/>
      <c r="V80"/>
    </row>
    <row r="81" spans="1:25" s="64" customFormat="1" ht="14.4" thickBot="1" x14ac:dyDescent="0.3">
      <c r="A81" s="57"/>
      <c r="B81" s="62" t="s">
        <v>6</v>
      </c>
      <c r="C81" s="62" t="s">
        <v>82</v>
      </c>
      <c r="D81" s="135" t="s">
        <v>81</v>
      </c>
      <c r="E81" s="135"/>
      <c r="F81" s="60">
        <f>VLOOKUP(B81,גיליון2!$A$37:$B$41,2,FALSE)</f>
        <v>0</v>
      </c>
      <c r="G81" s="59"/>
      <c r="H81" s="135"/>
      <c r="I81" s="135"/>
      <c r="J81" s="135"/>
      <c r="K81" s="135"/>
      <c r="L81" s="135"/>
      <c r="M81" s="135"/>
      <c r="N81" s="136">
        <f t="shared" ref="N81" si="2">F81*G81</f>
        <v>0</v>
      </c>
      <c r="O81" s="137"/>
      <c r="Q81"/>
      <c r="R81"/>
      <c r="S81"/>
      <c r="T81"/>
      <c r="U81"/>
      <c r="V81"/>
    </row>
    <row r="82" spans="1:25" ht="14.4" customHeight="1" thickBo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118" t="s">
        <v>97</v>
      </c>
      <c r="R82" s="119"/>
      <c r="S82" s="119"/>
      <c r="T82" s="79">
        <f>G84+G78+G75+U68+U19+U12+G81+U33+U26+U61+U54+U47+U40</f>
        <v>0</v>
      </c>
      <c r="U82" s="198" t="s">
        <v>92</v>
      </c>
      <c r="V82" s="199"/>
      <c r="W82"/>
      <c r="X82"/>
      <c r="Y82"/>
    </row>
    <row r="83" spans="1:25" ht="20.399999999999999" customHeight="1" x14ac:dyDescent="0.25">
      <c r="A83" s="54" t="s">
        <v>9</v>
      </c>
      <c r="B83" s="55" t="s">
        <v>39</v>
      </c>
      <c r="C83" s="55" t="s">
        <v>40</v>
      </c>
      <c r="D83" s="138" t="s">
        <v>7</v>
      </c>
      <c r="E83" s="138"/>
      <c r="F83" s="56" t="s">
        <v>72</v>
      </c>
      <c r="G83" s="55" t="s">
        <v>17</v>
      </c>
      <c r="H83" s="139" t="s">
        <v>62</v>
      </c>
      <c r="I83" s="139"/>
      <c r="J83" s="139"/>
      <c r="K83" s="139"/>
      <c r="L83" s="139"/>
      <c r="M83" s="139"/>
      <c r="N83" s="138" t="s">
        <v>83</v>
      </c>
      <c r="O83" s="140"/>
      <c r="Q83" s="112" t="s">
        <v>93</v>
      </c>
      <c r="R83" s="113"/>
      <c r="S83" s="113"/>
      <c r="T83" s="114"/>
      <c r="U83" s="108">
        <f>SUM(V75:V77)+(N84)+(N78)+(N75)+(V68)+(V19)+(V12)+(N81)+(V33)+(V26)+V61+V54+V47+V40</f>
        <v>0</v>
      </c>
      <c r="V83" s="109"/>
      <c r="W83"/>
      <c r="X83"/>
      <c r="Y83"/>
    </row>
    <row r="84" spans="1:25" ht="14.4" customHeight="1" thickBot="1" x14ac:dyDescent="0.3">
      <c r="A84" s="57"/>
      <c r="B84" s="58" t="s">
        <v>6</v>
      </c>
      <c r="C84" s="58" t="s">
        <v>82</v>
      </c>
      <c r="D84" s="135" t="s">
        <v>81</v>
      </c>
      <c r="E84" s="135"/>
      <c r="F84" s="60">
        <f>VLOOKUP(B84,גיליון2!$A$37:$B$41,2,FALSE)</f>
        <v>0</v>
      </c>
      <c r="G84" s="59"/>
      <c r="H84" s="135"/>
      <c r="I84" s="135"/>
      <c r="J84" s="135"/>
      <c r="K84" s="135"/>
      <c r="L84" s="135"/>
      <c r="M84" s="135"/>
      <c r="N84" s="136">
        <f t="shared" ref="N84" si="3">F84*G84</f>
        <v>0</v>
      </c>
      <c r="O84" s="137"/>
      <c r="Q84" s="115"/>
      <c r="R84" s="116"/>
      <c r="S84" s="116"/>
      <c r="T84" s="117"/>
      <c r="U84" s="110"/>
      <c r="V84" s="111"/>
      <c r="W84"/>
      <c r="X84"/>
      <c r="Y84"/>
    </row>
    <row r="85" spans="1:25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Q85" s="77"/>
      <c r="R85" s="77"/>
      <c r="S85" s="78"/>
      <c r="T85" s="78"/>
      <c r="U85"/>
      <c r="V85"/>
      <c r="W85"/>
      <c r="X85"/>
      <c r="Y85"/>
    </row>
    <row r="86" spans="1:25" ht="21" x14ac:dyDescent="0.25">
      <c r="D86" s="106" t="s">
        <v>94</v>
      </c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U86"/>
      <c r="V86"/>
      <c r="W86" s="77"/>
    </row>
    <row r="87" spans="1:25" x14ac:dyDescent="0.25">
      <c r="D87" s="107" t="s">
        <v>95</v>
      </c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U87"/>
      <c r="V87"/>
      <c r="W87" s="77"/>
    </row>
    <row r="88" spans="1:25" x14ac:dyDescent="0.25">
      <c r="U88"/>
      <c r="V88"/>
      <c r="W88" s="77"/>
    </row>
  </sheetData>
  <sheetProtection algorithmName="SHA-512" hashValue="OljLH43BYQEZGrnTgEuJlRvWOHWLSPZCqgohn6dmLua3mZp0eQjT/xq3KONYn6f4ptAwIl1K6KaV7ZOtsS2Mdw==" saltValue="GHNqzHEnK1ErKyE6/dXnMw==" spinCount="100000" sheet="1" objects="1" scenarios="1" formatCells="0"/>
  <mergeCells count="132">
    <mergeCell ref="A63:A64"/>
    <mergeCell ref="B63:E63"/>
    <mergeCell ref="F63:H63"/>
    <mergeCell ref="I63:J64"/>
    <mergeCell ref="K63:U63"/>
    <mergeCell ref="B64:E64"/>
    <mergeCell ref="F64:H64"/>
    <mergeCell ref="K64:U64"/>
    <mergeCell ref="K56:U56"/>
    <mergeCell ref="B57:E57"/>
    <mergeCell ref="F57:H57"/>
    <mergeCell ref="K57:U57"/>
    <mergeCell ref="A60:A61"/>
    <mergeCell ref="A53:A54"/>
    <mergeCell ref="A56:A57"/>
    <mergeCell ref="B56:E56"/>
    <mergeCell ref="F56:H56"/>
    <mergeCell ref="I56:J57"/>
    <mergeCell ref="A49:A50"/>
    <mergeCell ref="B49:E49"/>
    <mergeCell ref="F49:H49"/>
    <mergeCell ref="I49:J50"/>
    <mergeCell ref="K49:U49"/>
    <mergeCell ref="B50:E50"/>
    <mergeCell ref="F50:H50"/>
    <mergeCell ref="K50:U50"/>
    <mergeCell ref="K42:U42"/>
    <mergeCell ref="B43:E43"/>
    <mergeCell ref="F43:H43"/>
    <mergeCell ref="K43:U43"/>
    <mergeCell ref="A46:A47"/>
    <mergeCell ref="A39:A40"/>
    <mergeCell ref="A42:A43"/>
    <mergeCell ref="B42:E42"/>
    <mergeCell ref="F42:H42"/>
    <mergeCell ref="I42:J43"/>
    <mergeCell ref="A35:A36"/>
    <mergeCell ref="B35:E35"/>
    <mergeCell ref="F35:H35"/>
    <mergeCell ref="I35:J36"/>
    <mergeCell ref="D83:E83"/>
    <mergeCell ref="H83:M83"/>
    <mergeCell ref="N83:O83"/>
    <mergeCell ref="H74:M74"/>
    <mergeCell ref="H75:M75"/>
    <mergeCell ref="N75:O75"/>
    <mergeCell ref="N74:O74"/>
    <mergeCell ref="D74:E74"/>
    <mergeCell ref="D75:E75"/>
    <mergeCell ref="D80:E80"/>
    <mergeCell ref="H80:M80"/>
    <mergeCell ref="N80:O80"/>
    <mergeCell ref="D81:E81"/>
    <mergeCell ref="H81:M81"/>
    <mergeCell ref="N81:O81"/>
    <mergeCell ref="B70:E70"/>
    <mergeCell ref="B71:E71"/>
    <mergeCell ref="K70:U70"/>
    <mergeCell ref="I70:J71"/>
    <mergeCell ref="F70:H70"/>
    <mergeCell ref="F71:H71"/>
    <mergeCell ref="U82:V82"/>
    <mergeCell ref="A25:A26"/>
    <mergeCell ref="A28:A29"/>
    <mergeCell ref="B28:E28"/>
    <mergeCell ref="F28:H28"/>
    <mergeCell ref="I28:J29"/>
    <mergeCell ref="Q77:S77"/>
    <mergeCell ref="A70:A71"/>
    <mergeCell ref="A67:A68"/>
    <mergeCell ref="K35:U35"/>
    <mergeCell ref="B36:E36"/>
    <mergeCell ref="F36:H36"/>
    <mergeCell ref="K36:U36"/>
    <mergeCell ref="K28:U28"/>
    <mergeCell ref="B29:E29"/>
    <mergeCell ref="F29:H29"/>
    <mergeCell ref="K29:U29"/>
    <mergeCell ref="A32:A33"/>
    <mergeCell ref="S6:V6"/>
    <mergeCell ref="I14:J15"/>
    <mergeCell ref="A11:A12"/>
    <mergeCell ref="A18:A19"/>
    <mergeCell ref="A21:A22"/>
    <mergeCell ref="B21:E21"/>
    <mergeCell ref="F21:H21"/>
    <mergeCell ref="I21:J22"/>
    <mergeCell ref="K14:U14"/>
    <mergeCell ref="B15:E15"/>
    <mergeCell ref="F15:H15"/>
    <mergeCell ref="K15:U15"/>
    <mergeCell ref="A14:A15"/>
    <mergeCell ref="B14:E14"/>
    <mergeCell ref="F14:H14"/>
    <mergeCell ref="K21:U21"/>
    <mergeCell ref="B22:E22"/>
    <mergeCell ref="F22:H22"/>
    <mergeCell ref="K22:U22"/>
    <mergeCell ref="F1:L1"/>
    <mergeCell ref="F2:L2"/>
    <mergeCell ref="N6:O6"/>
    <mergeCell ref="P6:R6"/>
    <mergeCell ref="I6:M6"/>
    <mergeCell ref="E6:H6"/>
    <mergeCell ref="A6:B6"/>
    <mergeCell ref="A7:B7"/>
    <mergeCell ref="C6:D6"/>
    <mergeCell ref="C7:D7"/>
    <mergeCell ref="D86:N86"/>
    <mergeCell ref="D87:N87"/>
    <mergeCell ref="U83:V84"/>
    <mergeCell ref="Q83:T84"/>
    <mergeCell ref="Q82:S82"/>
    <mergeCell ref="B8:F8"/>
    <mergeCell ref="S7:V7"/>
    <mergeCell ref="H8:V8"/>
    <mergeCell ref="N7:O7"/>
    <mergeCell ref="P7:R7"/>
    <mergeCell ref="I7:M7"/>
    <mergeCell ref="E7:H7"/>
    <mergeCell ref="D84:E84"/>
    <mergeCell ref="H84:M84"/>
    <mergeCell ref="N84:O84"/>
    <mergeCell ref="D77:E77"/>
    <mergeCell ref="H77:M77"/>
    <mergeCell ref="N77:O77"/>
    <mergeCell ref="D78:E78"/>
    <mergeCell ref="H78:M78"/>
    <mergeCell ref="N78:O78"/>
    <mergeCell ref="Q74:S74"/>
    <mergeCell ref="Q75:S75"/>
    <mergeCell ref="Q76:S76"/>
  </mergeCells>
  <conditionalFormatting sqref="T82">
    <cfRule type="cellIs" dxfId="7" priority="6" operator="greaterThan">
      <formula>30</formula>
    </cfRule>
    <cfRule type="cellIs" dxfId="6" priority="7" operator="lessThan">
      <formula>30</formula>
    </cfRule>
  </conditionalFormatting>
  <conditionalFormatting sqref="F12:T12 B15:H15 K15:V15 F19:T19 K22:V22 B22:H22 F26:S26 T26 K29:V29 B29:H29 F33:T33 K36:V36 B36:H36 F40:T40 K43:V43 B43:H43 F47:T47 K50:V50 B50:H50 F54:T54 K57:V57 B57:H57 F61:T61 K64:V64 B64:H64 F68:T68 U71:V71 K71:U71 B71:H71 K71:V71 G75:M75 G78:M78 G81:M81 G84:M84 T75:T77">
    <cfRule type="notContainsBlanks" dxfId="5" priority="5">
      <formula>LEN(TRIM(B12))&gt;0</formula>
    </cfRule>
  </conditionalFormatting>
  <conditionalFormatting sqref="F40:T40 K43:V43 B43:H43">
    <cfRule type="notContainsBlanks" dxfId="4" priority="4">
      <formula>LEN(TRIM(B40))&gt;0</formula>
    </cfRule>
  </conditionalFormatting>
  <conditionalFormatting sqref="F47:T47 K50:V50 B50:H50">
    <cfRule type="notContainsBlanks" dxfId="3" priority="3">
      <formula>LEN(TRIM(B47))&gt;0</formula>
    </cfRule>
  </conditionalFormatting>
  <conditionalFormatting sqref="F54:T54 K57:V57 B57:H57">
    <cfRule type="notContainsBlanks" dxfId="2" priority="2">
      <formula>LEN(TRIM(B54))&gt;0</formula>
    </cfRule>
  </conditionalFormatting>
  <conditionalFormatting sqref="F61:T61 K64:V64 B64:H64">
    <cfRule type="notContainsBlanks" dxfId="1" priority="1">
      <formula>LEN(TRIM(B61))&gt;0</formula>
    </cfRule>
  </conditionalFormatting>
  <dataValidations xWindow="296" yWindow="517" count="4">
    <dataValidation operator="greaterThan" allowBlank="1" showInputMessage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B8:F8" xr:uid="{00000000-0002-0000-0000-000000000000}"/>
    <dataValidation allowBlank="1" showInputMessage="1" showErrorMessage="1" promptTitle="שם הגוף המזמין" prompt="לדוג':_x000a_&quot;סניף בנ&quot;ע ירושלים&quot;" sqref="A7:B7" xr:uid="{00000000-0002-0000-0000-000001000000}"/>
    <dataValidation allowBlank="1" showInputMessage="1" showErrorMessage="1" promptTitle="בחירת תאריך אספקה" prompt="אנא הזן את תאריך האספקה המבוקש._x000a__x000a_זמן ייצור הזמנה באיסוף עצמי: עד שלושה ימים_x000a_זמן ייצור הזמנה עם משלוח: עד שבוע_x000a__x000a_למקרים חריגים צור קשר טלפוני-_x000a_055-6626055" sqref="S7:V7" xr:uid="{00000000-0002-0000-0000-000002000000}"/>
    <dataValidation type="whole" operator="greaterThan" allowBlank="1" showInputMessage="1" showErrorMessage="1" sqref="U68 U12 U19 U26 U33 U40 U47 U54 U61" xr:uid="{00000000-0002-0000-0000-000003000000}">
      <formula1>30</formula1>
    </dataValidation>
  </dataValidations>
  <pageMargins left="0.25" right="0.25" top="0.75" bottom="0.75" header="0.3" footer="0.3"/>
  <pageSetup scale="7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96" yWindow="517" count="11">
        <x14:dataValidation type="list" allowBlank="1" showInputMessage="1" showErrorMessage="1" errorTitle="יש לבחור צבע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צבע החולצה" xr:uid="{00000000-0002-0000-0000-000004000000}">
          <x14:formula1>
            <xm:f>גיליון2!$C$3:$C$22</xm:f>
          </x14:formula1>
          <xm:sqref>C75 C84 C78:C79 C81</xm:sqref>
        </x14:dataValidation>
        <x14:dataValidation type="list" allowBlank="1" showInputMessage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xr:uid="{00000000-0002-0000-0000-000005000000}">
          <x14:formula1>
            <xm:f>גיליון2!$F$4:$F$7</xm:f>
          </x14:formula1>
          <xm:sqref>N7:O7</xm:sqref>
        </x14:dataValidation>
        <x14:dataValidation type="list" allowBlank="1" showInputMessage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xr:uid="{00000000-0002-0000-0000-000006000000}">
          <x14:formula1>
            <xm:f>גיליון2!$G$4:$G$5</xm:f>
          </x14:formula1>
          <xm:sqref>P7:R7</xm:sqref>
        </x14:dataValidation>
        <x14:dataValidation type="list" allowBlank="1" showInputMessage="1" showErrorMessage="1" errorTitle="יש לבחור פריט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סוג הפריט" xr:uid="{00000000-0002-0000-0000-000007000000}">
          <x14:formula1>
            <xm:f>גיליון2!$H$3:$H$9</xm:f>
          </x14:formula1>
          <xm:sqref>B75 B84 B78:B79 B81</xm:sqref>
        </x14:dataValidation>
        <x14:dataValidation type="list" allowBlank="1" showInputMessage="1" showErrorMessage="1" promptTitle="בחירת גודל הדפס" prompt="יש לבחור גודל מהרשימה" xr:uid="{00000000-0002-0000-0000-000008000000}">
          <x14:formula1>
            <xm:f>גיליון2!$E$4:$E$7</xm:f>
          </x14:formula1>
          <xm:sqref>F69:K69 R69:V69 F13:K13 R13:V13 F20:K20 R20:V20 F27:K27 R27:V27 F34:K34 R34:V34 F41:K41 R41:V41 F48:K48 R48:V48 F55:K55 R55:V55 F62:K62 R62:V62</xm:sqref>
        </x14:dataValidation>
        <x14:dataValidation type="list" allowBlank="1" showInputMessage="1" showErrorMessage="1" errorTitle="יש לבחור גודל הדפס מתוך הרשימה" error="שים לב!_x000a_בעת לחיצה על התא המבוקש יופיע חץ קטן. לחיצה על החץ תפתח רשימת אפשרויות, יש לבחור באפשרות המבוקשת מתוך הרשימה." promptTitle="בחירת גודל ההדפס" prompt="בחר מתוך הרשימה הנפתחת את גודל ההדפס המבוקש." xr:uid="{00000000-0002-0000-0000-000009000000}">
          <x14:formula1>
            <xm:f>גיליון2!$E$4:$E$7</xm:f>
          </x14:formula1>
          <xm:sqref>F71:H71 V71 F15:H15 V15 F64:H65 V22:V23 F22:H23 F29:H30 V29:V30 V36:V37 F36:H37 F43:H44 V43:V44 V50:V51 F50:H51 F57:H58 V57:V58 V64:V65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xr:uid="{00000000-0002-0000-0000-00000A000000}">
          <x14:formula1>
            <xm:f>גיליון2!$B$4:$B$13</xm:f>
          </x14:formula1>
          <xm:sqref>B12 B19 B68 B26 B33 B40 B47 B54 B61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צבע" xr:uid="{00000000-0002-0000-0000-00000B000000}">
          <x14:formula1>
            <xm:f>גיליון2!$C$3:$C$22</xm:f>
          </x14:formula1>
          <xm:sqref>C68 C12 C19 C26 C33 C40 C47 C54 C61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צבע ההדפס" prompt="בתיבה זאת יש לבחור צבע הדפס מבוקש._x000a_יש לבחור מתוך הרשימה הנפתחת (נפתחת בעת לחיצה על החץ הקטן)" xr:uid="{00000000-0002-0000-0000-00000C000000}">
          <x14:formula1>
            <xm:f>גיליון2!$D$3:$D$14</xm:f>
          </x14:formula1>
          <xm:sqref>D68 D12 D19 D26 D33 D40 D47 D54 D61</xm:sqref>
        </x14:dataValidation>
        <x14:dataValidation type="list" allowBlank="1" showInputMessage="1" showErrorMessage="1" errorTitle="יש לבחור צבע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צבע ההדפס" xr:uid="{00000000-0002-0000-0000-00000D000000}">
          <x14:formula1>
            <xm:f>גיליון2!$D$3:$D$14</xm:f>
          </x14:formula1>
          <xm:sqref>D75:E75 D84:E84 D78:E79 D81:E81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xr:uid="{00000000-0002-0000-0000-00000E000000}">
          <x14:formula1>
            <xm:f>גיליון2!$I$19:$I$21</xm:f>
          </x14:formula1>
          <xm:sqref>Q75:Q77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3:S44"/>
  <sheetViews>
    <sheetView rightToLeft="1" topLeftCell="A11" zoomScale="102" zoomScaleNormal="100" workbookViewId="0">
      <selection activeCell="B40" sqref="B40"/>
    </sheetView>
  </sheetViews>
  <sheetFormatPr defaultRowHeight="13.8" x14ac:dyDescent="0.25"/>
  <sheetData>
    <row r="3" spans="2:19" x14ac:dyDescent="0.25">
      <c r="B3" s="2" t="s">
        <v>52</v>
      </c>
      <c r="C3" s="2" t="s">
        <v>82</v>
      </c>
      <c r="D3" s="2" t="s">
        <v>81</v>
      </c>
      <c r="E3" s="2" t="s">
        <v>53</v>
      </c>
      <c r="F3" s="2" t="s">
        <v>54</v>
      </c>
      <c r="G3" s="2" t="s">
        <v>13</v>
      </c>
      <c r="H3" s="1" t="s">
        <v>6</v>
      </c>
      <c r="I3" t="s">
        <v>6</v>
      </c>
      <c r="J3" s="1"/>
      <c r="K3" s="1"/>
      <c r="L3" s="1"/>
    </row>
    <row r="4" spans="2:19" x14ac:dyDescent="0.25">
      <c r="B4" t="s">
        <v>6</v>
      </c>
      <c r="C4" s="1" t="s">
        <v>32</v>
      </c>
      <c r="D4" s="1" t="s">
        <v>25</v>
      </c>
      <c r="E4" s="1" t="s">
        <v>41</v>
      </c>
      <c r="F4" s="1" t="s">
        <v>47</v>
      </c>
      <c r="G4" s="1" t="s">
        <v>51</v>
      </c>
      <c r="H4" s="1" t="s">
        <v>56</v>
      </c>
      <c r="I4" s="1" t="s">
        <v>63</v>
      </c>
      <c r="J4" s="1"/>
      <c r="K4" s="1">
        <v>60</v>
      </c>
      <c r="L4" s="1"/>
      <c r="S4" s="5">
        <v>1</v>
      </c>
    </row>
    <row r="5" spans="2:19" x14ac:dyDescent="0.25">
      <c r="B5" s="1" t="s">
        <v>63</v>
      </c>
      <c r="C5" s="1" t="s">
        <v>104</v>
      </c>
      <c r="D5" s="1" t="s">
        <v>24</v>
      </c>
      <c r="E5" s="1" t="s">
        <v>42</v>
      </c>
      <c r="F5" s="1" t="s">
        <v>46</v>
      </c>
      <c r="G5" s="1" t="s">
        <v>50</v>
      </c>
      <c r="H5" s="1" t="s">
        <v>57</v>
      </c>
      <c r="I5" s="1" t="s">
        <v>64</v>
      </c>
      <c r="J5" s="1"/>
      <c r="K5" s="1"/>
      <c r="L5" s="1"/>
      <c r="S5" s="6">
        <v>2</v>
      </c>
    </row>
    <row r="6" spans="2:19" x14ac:dyDescent="0.25">
      <c r="B6" s="1" t="s">
        <v>64</v>
      </c>
      <c r="C6" s="1" t="s">
        <v>105</v>
      </c>
      <c r="D6" s="1" t="s">
        <v>21</v>
      </c>
      <c r="E6" s="1" t="s">
        <v>43</v>
      </c>
      <c r="F6" s="1" t="s">
        <v>48</v>
      </c>
      <c r="G6" s="1"/>
      <c r="H6" s="1" t="s">
        <v>58</v>
      </c>
      <c r="I6" s="1" t="s">
        <v>65</v>
      </c>
      <c r="J6" s="1"/>
      <c r="K6" s="1"/>
      <c r="L6" s="1"/>
      <c r="S6" s="7">
        <v>3</v>
      </c>
    </row>
    <row r="7" spans="2:19" x14ac:dyDescent="0.25">
      <c r="B7" s="1" t="s">
        <v>65</v>
      </c>
      <c r="C7" s="1" t="s">
        <v>106</v>
      </c>
      <c r="D7" s="1" t="s">
        <v>20</v>
      </c>
      <c r="E7" s="1" t="s">
        <v>55</v>
      </c>
      <c r="F7" s="1" t="s">
        <v>49</v>
      </c>
      <c r="G7" s="1"/>
      <c r="H7" s="1" t="s">
        <v>59</v>
      </c>
      <c r="I7" s="1" t="s">
        <v>66</v>
      </c>
      <c r="J7" s="1"/>
      <c r="K7" s="1"/>
      <c r="L7" s="1"/>
      <c r="S7" s="8">
        <v>4</v>
      </c>
    </row>
    <row r="8" spans="2:19" x14ac:dyDescent="0.25">
      <c r="B8" s="1" t="s">
        <v>66</v>
      </c>
      <c r="C8" s="1" t="s">
        <v>27</v>
      </c>
      <c r="D8" s="1" t="s">
        <v>19</v>
      </c>
      <c r="E8" s="1"/>
      <c r="F8" s="1"/>
      <c r="G8" s="1"/>
      <c r="H8" s="1" t="s">
        <v>60</v>
      </c>
      <c r="I8" s="1" t="s">
        <v>67</v>
      </c>
      <c r="J8" s="1"/>
      <c r="K8" s="1"/>
      <c r="L8" s="1"/>
      <c r="S8" s="9">
        <v>5</v>
      </c>
    </row>
    <row r="9" spans="2:19" x14ac:dyDescent="0.25">
      <c r="B9" s="1" t="s">
        <v>67</v>
      </c>
      <c r="C9" s="1" t="s">
        <v>26</v>
      </c>
      <c r="D9" s="1" t="s">
        <v>36</v>
      </c>
      <c r="E9" s="1"/>
      <c r="F9" s="1"/>
      <c r="G9" s="1"/>
      <c r="H9" s="1" t="s">
        <v>61</v>
      </c>
      <c r="I9" s="1" t="s">
        <v>68</v>
      </c>
      <c r="J9" s="1"/>
      <c r="K9" s="1"/>
      <c r="L9" s="1"/>
      <c r="S9" s="10">
        <v>6</v>
      </c>
    </row>
    <row r="10" spans="2:19" x14ac:dyDescent="0.25">
      <c r="B10" s="1" t="s">
        <v>68</v>
      </c>
      <c r="C10" s="1" t="s">
        <v>107</v>
      </c>
      <c r="D10" s="1" t="s">
        <v>37</v>
      </c>
      <c r="E10" s="1"/>
      <c r="F10" s="1"/>
      <c r="G10" s="1"/>
      <c r="H10" s="1"/>
      <c r="I10" s="1" t="s">
        <v>69</v>
      </c>
      <c r="J10" s="1"/>
      <c r="K10" s="1"/>
      <c r="L10" s="1"/>
      <c r="S10" s="11">
        <v>7</v>
      </c>
    </row>
    <row r="11" spans="2:19" x14ac:dyDescent="0.25">
      <c r="B11" s="1" t="s">
        <v>69</v>
      </c>
      <c r="C11" s="1" t="s">
        <v>108</v>
      </c>
      <c r="D11" s="1" t="s">
        <v>38</v>
      </c>
      <c r="E11" s="1"/>
      <c r="F11" s="1"/>
      <c r="G11" s="1"/>
      <c r="H11" s="1"/>
      <c r="I11" s="1" t="s">
        <v>70</v>
      </c>
      <c r="J11" s="1"/>
      <c r="K11" s="1"/>
      <c r="L11" s="1"/>
      <c r="S11" s="12">
        <v>8</v>
      </c>
    </row>
    <row r="12" spans="2:19" x14ac:dyDescent="0.25">
      <c r="B12" s="1" t="s">
        <v>70</v>
      </c>
      <c r="C12" s="1" t="s">
        <v>33</v>
      </c>
      <c r="D12" s="1" t="s">
        <v>23</v>
      </c>
      <c r="E12" s="1"/>
      <c r="F12" s="1"/>
      <c r="G12" s="1"/>
      <c r="H12" s="1"/>
      <c r="I12" s="1" t="s">
        <v>71</v>
      </c>
      <c r="J12" s="1"/>
      <c r="K12" s="1"/>
      <c r="L12" s="1"/>
      <c r="S12" s="13">
        <v>9</v>
      </c>
    </row>
    <row r="13" spans="2:19" x14ac:dyDescent="0.25">
      <c r="B13" s="1" t="s">
        <v>71</v>
      </c>
      <c r="C13" s="1" t="s">
        <v>109</v>
      </c>
      <c r="D13" s="1" t="s">
        <v>22</v>
      </c>
      <c r="E13" s="1"/>
      <c r="F13" s="1"/>
      <c r="G13" s="1"/>
      <c r="H13" s="1"/>
      <c r="I13" s="1" t="s">
        <v>56</v>
      </c>
      <c r="J13" s="1"/>
      <c r="K13" s="1"/>
      <c r="L13" s="1"/>
      <c r="S13" s="14">
        <v>10</v>
      </c>
    </row>
    <row r="14" spans="2:19" x14ac:dyDescent="0.25">
      <c r="B14" s="1"/>
      <c r="C14" s="1" t="s">
        <v>34</v>
      </c>
      <c r="D14" s="1" t="s">
        <v>18</v>
      </c>
      <c r="E14" s="1"/>
      <c r="F14" s="1"/>
      <c r="G14" s="1"/>
      <c r="H14" s="1"/>
      <c r="I14" s="1" t="s">
        <v>57</v>
      </c>
      <c r="J14" s="1"/>
      <c r="K14" s="1"/>
      <c r="L14" s="1"/>
      <c r="S14" s="15">
        <v>11</v>
      </c>
    </row>
    <row r="15" spans="2:19" x14ac:dyDescent="0.25">
      <c r="B15" s="1"/>
      <c r="C15" s="1" t="s">
        <v>35</v>
      </c>
      <c r="D15" s="1"/>
      <c r="E15" s="1"/>
      <c r="F15" s="1"/>
      <c r="G15" s="1"/>
      <c r="H15" s="1"/>
      <c r="I15" s="1" t="s">
        <v>58</v>
      </c>
      <c r="J15" s="1"/>
      <c r="K15" s="1"/>
      <c r="L15" s="1"/>
      <c r="S15" s="16">
        <v>12</v>
      </c>
    </row>
    <row r="16" spans="2:19" x14ac:dyDescent="0.25">
      <c r="B16" s="1"/>
      <c r="C16" s="1" t="s">
        <v>110</v>
      </c>
      <c r="D16" s="1"/>
      <c r="E16" s="1"/>
      <c r="F16" s="1"/>
      <c r="G16" s="1"/>
      <c r="H16" s="1"/>
      <c r="I16" s="1" t="s">
        <v>59</v>
      </c>
      <c r="J16" s="1"/>
      <c r="K16" s="1"/>
      <c r="L16" s="1"/>
      <c r="S16" s="17">
        <v>13</v>
      </c>
    </row>
    <row r="17" spans="1:19" x14ac:dyDescent="0.25">
      <c r="B17" s="1"/>
      <c r="C17" s="1" t="s">
        <v>30</v>
      </c>
      <c r="D17" s="1"/>
      <c r="E17" s="1"/>
      <c r="F17" s="1"/>
      <c r="G17" s="1"/>
      <c r="H17" s="1"/>
      <c r="I17" s="1" t="s">
        <v>60</v>
      </c>
      <c r="J17" s="1"/>
      <c r="K17" s="1"/>
      <c r="L17" s="1"/>
      <c r="S17" s="18">
        <v>14</v>
      </c>
    </row>
    <row r="18" spans="1:19" x14ac:dyDescent="0.25">
      <c r="B18" s="1"/>
      <c r="C18" s="1" t="s">
        <v>29</v>
      </c>
      <c r="D18" s="1"/>
      <c r="E18" s="1"/>
      <c r="F18" s="1"/>
      <c r="G18" s="1"/>
      <c r="H18" s="1"/>
      <c r="I18" s="1" t="s">
        <v>61</v>
      </c>
      <c r="J18" s="1"/>
      <c r="K18" s="1"/>
      <c r="L18" s="1"/>
      <c r="S18" s="19">
        <v>15</v>
      </c>
    </row>
    <row r="19" spans="1:19" x14ac:dyDescent="0.25">
      <c r="B19" s="1"/>
      <c r="C19" s="1" t="s">
        <v>28</v>
      </c>
      <c r="D19" s="1"/>
      <c r="E19" s="1"/>
      <c r="F19" s="1"/>
      <c r="G19" s="1"/>
      <c r="H19" s="1"/>
      <c r="I19" s="61" t="s">
        <v>89</v>
      </c>
      <c r="J19" s="61"/>
      <c r="K19" s="1"/>
      <c r="L19" s="1"/>
      <c r="S19" s="20">
        <v>16</v>
      </c>
    </row>
    <row r="20" spans="1:19" x14ac:dyDescent="0.25">
      <c r="B20" s="1"/>
      <c r="C20" s="1" t="s">
        <v>31</v>
      </c>
      <c r="D20" s="1"/>
      <c r="E20" s="1"/>
      <c r="F20" s="1"/>
      <c r="G20" s="1"/>
      <c r="H20" s="1"/>
      <c r="I20" s="61" t="s">
        <v>90</v>
      </c>
      <c r="J20" s="61"/>
      <c r="K20" s="1"/>
      <c r="L20" s="1"/>
      <c r="S20" s="21">
        <v>17</v>
      </c>
    </row>
    <row r="21" spans="1:19" x14ac:dyDescent="0.25">
      <c r="B21" s="1"/>
      <c r="C21" s="1" t="s">
        <v>111</v>
      </c>
      <c r="D21" s="1"/>
      <c r="E21" s="1"/>
      <c r="F21" s="1"/>
      <c r="G21" s="1"/>
      <c r="H21" s="1"/>
      <c r="I21" s="61" t="s">
        <v>91</v>
      </c>
      <c r="J21" s="61"/>
      <c r="K21" s="1"/>
      <c r="L21" s="1"/>
      <c r="S21" s="22">
        <v>18</v>
      </c>
    </row>
    <row r="22" spans="1:19" x14ac:dyDescent="0.25">
      <c r="B22" s="1"/>
      <c r="C22" s="1" t="s">
        <v>112</v>
      </c>
      <c r="D22" s="1"/>
      <c r="E22" s="1"/>
      <c r="F22" s="1"/>
      <c r="G22" s="1"/>
      <c r="H22" s="1"/>
      <c r="I22" s="1"/>
      <c r="J22" s="1"/>
      <c r="K22" s="1"/>
      <c r="L22" s="1"/>
      <c r="S22" s="23">
        <v>19</v>
      </c>
    </row>
    <row r="23" spans="1:19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9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9" x14ac:dyDescent="0.25">
      <c r="A26" s="1" t="s">
        <v>63</v>
      </c>
      <c r="B26" s="1">
        <v>15</v>
      </c>
    </row>
    <row r="27" spans="1:19" x14ac:dyDescent="0.25">
      <c r="A27" s="1" t="s">
        <v>64</v>
      </c>
      <c r="B27" s="1">
        <v>16</v>
      </c>
    </row>
    <row r="28" spans="1:19" x14ac:dyDescent="0.25">
      <c r="A28" s="1" t="s">
        <v>65</v>
      </c>
      <c r="B28" s="1">
        <v>18</v>
      </c>
    </row>
    <row r="29" spans="1:19" x14ac:dyDescent="0.25">
      <c r="A29" s="1" t="s">
        <v>66</v>
      </c>
      <c r="B29" s="1">
        <v>18</v>
      </c>
    </row>
    <row r="30" spans="1:19" x14ac:dyDescent="0.25">
      <c r="A30" s="1" t="s">
        <v>67</v>
      </c>
      <c r="B30" s="1">
        <v>15</v>
      </c>
    </row>
    <row r="31" spans="1:19" x14ac:dyDescent="0.25">
      <c r="A31" s="1" t="s">
        <v>68</v>
      </c>
      <c r="B31" s="1">
        <v>37</v>
      </c>
    </row>
    <row r="32" spans="1:19" x14ac:dyDescent="0.25">
      <c r="A32" s="1" t="s">
        <v>69</v>
      </c>
      <c r="B32" s="1">
        <v>28</v>
      </c>
    </row>
    <row r="33" spans="1:2" x14ac:dyDescent="0.25">
      <c r="A33" s="1" t="s">
        <v>70</v>
      </c>
      <c r="B33" s="1">
        <v>17</v>
      </c>
    </row>
    <row r="34" spans="1:2" ht="14.4" thickBot="1" x14ac:dyDescent="0.3">
      <c r="A34" s="36" t="s">
        <v>71</v>
      </c>
      <c r="B34" s="36">
        <v>17</v>
      </c>
    </row>
    <row r="35" spans="1:2" ht="15" thickTop="1" thickBot="1" x14ac:dyDescent="0.3">
      <c r="A35" s="37" t="s">
        <v>6</v>
      </c>
      <c r="B35" s="37">
        <v>0</v>
      </c>
    </row>
    <row r="36" spans="1:2" ht="14.4" thickTop="1" x14ac:dyDescent="0.25"/>
    <row r="37" spans="1:2" x14ac:dyDescent="0.25">
      <c r="A37" s="1" t="s">
        <v>6</v>
      </c>
      <c r="B37" s="1">
        <v>0</v>
      </c>
    </row>
    <row r="38" spans="1:2" x14ac:dyDescent="0.25">
      <c r="A38" s="1" t="s">
        <v>57</v>
      </c>
      <c r="B38" s="1">
        <v>10</v>
      </c>
    </row>
    <row r="39" spans="1:2" x14ac:dyDescent="0.25">
      <c r="A39" s="1" t="s">
        <v>58</v>
      </c>
      <c r="B39" s="1">
        <v>11</v>
      </c>
    </row>
    <row r="40" spans="1:2" x14ac:dyDescent="0.25">
      <c r="A40" s="1" t="s">
        <v>59</v>
      </c>
      <c r="B40" s="1">
        <v>8</v>
      </c>
    </row>
    <row r="41" spans="1:2" x14ac:dyDescent="0.25">
      <c r="A41" s="1" t="s">
        <v>61</v>
      </c>
      <c r="B41" s="1">
        <v>22</v>
      </c>
    </row>
    <row r="42" spans="1:2" x14ac:dyDescent="0.25">
      <c r="A42" s="61" t="s">
        <v>89</v>
      </c>
      <c r="B42" s="61">
        <v>30</v>
      </c>
    </row>
    <row r="43" spans="1:2" x14ac:dyDescent="0.25">
      <c r="A43" s="61" t="s">
        <v>90</v>
      </c>
      <c r="B43" s="61">
        <v>35</v>
      </c>
    </row>
    <row r="44" spans="1:2" x14ac:dyDescent="0.25">
      <c r="A44" s="61" t="s">
        <v>91</v>
      </c>
      <c r="B44" s="61">
        <v>70</v>
      </c>
    </row>
  </sheetData>
  <sheetProtection selectLockedCells="1" selectUnlockedCells="1"/>
  <sortState xmlns:xlrd2="http://schemas.microsoft.com/office/spreadsheetml/2017/richdata2" ref="C4:C22">
    <sortCondition ref="C4"/>
  </sortState>
  <pageMargins left="0.7" right="0.7" top="0.75" bottom="0.75" header="0.3" footer="0.3"/>
  <pageSetup orientation="portrait" r:id="rId1"/>
  <headerFooter>
    <oddHeader xml:space="preserve">&amp;C
&amp;D
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1412A3E-DA17-4156-B481-41971F29E630}">
            <xm:f>NOT(ISERROR(SEARCH($I$19,Q34)))</xm:f>
            <xm:f>$I$19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Q34:S40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2017-09-25T22:10:41Z</cp:lastPrinted>
  <dcterms:created xsi:type="dcterms:W3CDTF">2017-09-24T12:25:15Z</dcterms:created>
  <dcterms:modified xsi:type="dcterms:W3CDTF">2019-05-11T23:08:41Z</dcterms:modified>
</cp:coreProperties>
</file>