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ה/טופס הזמנה/"/>
    </mc:Choice>
  </mc:AlternateContent>
  <xr:revisionPtr revIDLastSave="55" documentId="13_ncr:1_{DA79509E-8D65-46E1-A203-D67AFD71C955}" xr6:coauthVersionLast="47" xr6:coauthVersionMax="47" xr10:uidLastSave="{8666C5C5-A4A2-4DD8-8DC9-D961DA6DB1B1}"/>
  <workbookProtection workbookAlgorithmName="SHA-512" workbookHashValue="4gt01AkpzkYcZXe2MKnQmk433B722A8EjkicUJCQLaDJOrK4CRrOLwohoLSuUcXQ3HwK5oWNzEIQQzhOV/Q1AA==" workbookSaltValue="rJDHx14YSWkF6kSrLakJV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<sst xmlns="http://schemas.openxmlformats.org/spreadsheetml/2006/main" count="602" uniqueCount="247">
  <si>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</si>
  <si>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</si>
  <si>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</si>
  <si>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</si>
  <si>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</si>
  <si>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</si>
  <si>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</si>
  <si>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</si>
  <si>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</si>
  <si>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</si>
  <si>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</si>
  <si>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</si>
  <si>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</si>
  <si>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</si>
  <si>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</si>
  <si>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</si>
  <si>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</si>
  <si>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</si>
  <si>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</si>
  <si>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</si>
  <si>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</si>
  <si>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</si>
  <si>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</si>
  <si>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</si>
  <si>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</si>
  <si>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</si>
  <si>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</si>
  <si>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</si>
  <si>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</si>
  <si>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</si>
  <si>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</si>
  <si>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</si>
  <si>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</si>
  <si>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</si>
  <si>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</si>
  <si>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</si>
  <si>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</si>
  <si>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</si>
  <si>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</si>
  <si>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</si>
  <si>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</si>
  <si>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</si>
  <si>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</si>
  <si>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</si>
  <si>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</si>
  <si>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</si>
  <si>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</si>
  <si>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</si>
  <si>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</si>
  <si>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</si>
  <si>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</si>
  <si>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</si>
  <si>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</si>
  <si>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</si>
  <si>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</si>
  <si>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</si>
  <si>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</si>
  <si>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</si>
  <si>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</si>
  <si>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</si>
  <si>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</si>
  <si>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</si>
  <si>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</si>
  <si>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</si>
  <si>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</si>
  <si>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</si>
  <si>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</si>
  <si>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</si>
  <si>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</si>
  <si>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</si>
  <si>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</si>
  <si>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</si>
  <si>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</si>
  <si>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</si>
  <si>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</si>
  <si>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</si>
  <si>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</si>
  <si>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</si>
  <si>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</si>
  <si>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</si>
  <si>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</si>
  <si>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</si>
  <si>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</si>
  <si>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</si>
  <si>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</si>
  <si>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</si>
  <si>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</si>
  <si>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</si>
  <si>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</si>
  <si>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</si>
  <si>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</si>
  <si>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</si>
  <si>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</si>
  <si>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</si>
  <si>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</si>
  <si>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</si>
  <si>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</si>
  <si>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</si>
  <si>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</si>
  <si>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</si>
  <si>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</si>
  <si>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</si>
  <si>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</si>
  <si>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</si>
  <si>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</si>
  <si>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</si>
  <si>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</si>
  <si>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</si>
  <si>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</si>
  <si>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</si>
  <si>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</si>
  <si>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</si>
  <si>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</si>
  <si>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</si>
  <si>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</si>
  <si>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</si>
  <si>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</si>
  <si>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</si>
  <si>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</si>
  <si>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</si>
  <si>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</si>
  <si>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</si>
  <si>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</si>
  <si>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</si>
  <si>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</si>
  <si>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</si>
  <si>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</si>
  <si>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</si>
  <si>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</si>
  <si>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</si>
  <si>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</si>
  <si>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</si>
  <si>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</si>
  <si>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</si>
  <si>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</si>
  <si>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</si>
  <si>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</si>
  <si>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</si>
  <si>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</si>
  <si>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</si>
  <si>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</si>
  <si>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</si>
  <si>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</si>
  <si>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</si>
  <si>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</si>
  <si>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</si>
  <si>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</si>
  <si>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</si>
  <si>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</si>
  <si>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</si>
  <si>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</si>
  <si>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</si>
  <si>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</si>
  <si>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</si>
  <si>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</si>
  <si>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</si>
  <si>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</si>
  <si>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</si>
  <si>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</si>
  <si>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</si>
  <si>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</si>
  <si>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</si>
  <si>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</si>
  <si>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</si>
  <si>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</si>
  <si>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</si>
  <si>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</si>
  <si>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</si>
  <si>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</si>
  <si>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</si>
  <si>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</si>
  <si>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</si>
  <si>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</si>
  <si>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</si>
  <si>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</si>
  <si>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</si>
  <si>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</si>
  <si>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</si>
  <si>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</si>
  <si>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</si>
  <si>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</si>
  <si>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</si>
  <si>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</si>
  <si>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</si>
  <si>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</si>
  <si>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</si>
  <si>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</si>
  <si>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</si>
  <si>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</si>
  <si>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</si>
  <si>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</si>
  <si>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</si>
  <si>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</si>
  <si>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</si>
  <si>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</si>
  <si>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</si>
  <si>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</si>
  <si>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</si>
  <si>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</si>
  <si>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</si>
  <si>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</si>
  <si>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</si>
  <si>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</si>
  <si>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</si>
  <si>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</si>
  <si>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</si>
  <si>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</si>
  <si>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</si>
  <si>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</si>
  <si>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</si>
  <si>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</si>
  <si>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</si>
  <si>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</si>
  <si>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</si>
  <si>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</si>
  <si>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</si>
  <si>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</si>
  <si>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</si>
  <si>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</si>
  <si>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</si>
  <si>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</si>
  <si>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</si>
  <si>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</si>
  <si>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</si>
  <si>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</si>
  <si>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</si>
  <si>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</si>
  <si>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</si>
  <si>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</si>
  <si>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</si>
  <si>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</si>
  <si>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</si>
  <si>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</si>
  <si>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</si>
  <si>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</si>
  <si>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</si>
  <si>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</si>
  <si>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</si>
  <si>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</si>
  <si>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</si>
  <si>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</si>
  <si>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</si>
  <si>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</si>
  <si>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</si>
  <si>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</si>
  <si>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איסוף עצמי ממפעלינו - איזור התעשייה שער בנימין</t>
  </si>
  <si>
    <t>איש קשר: יוחאי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</si>
</sst>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C8" sqref="C8:G8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196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244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187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243</v>
      </c>
      <c r="Z9" s="98" t="s">
        <v>228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125</v>
      </c>
      <c r="C10" s="66" t="s">
        <v>33</v>
      </c>
      <c r="D10" s="66" t="s">
        <v>34</v>
      </c>
      <c r="E10" s="66" t="s">
        <v>6</v>
      </c>
      <c r="F10" s="67" t="s">
        <v>116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197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126</v>
      </c>
      <c r="C12" s="146" t="s">
        <v>232</v>
      </c>
      <c r="D12" s="147"/>
      <c r="E12" s="147"/>
      <c r="F12" s="148"/>
      <c r="G12" s="149" t="s">
        <v>53</v>
      </c>
      <c r="H12" s="150"/>
      <c r="I12" s="150"/>
      <c r="J12" s="165" t="s">
        <v>127</v>
      </c>
      <c r="K12" s="183"/>
      <c r="L12" s="170" t="s">
        <v>232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175</v>
      </c>
      <c r="Z12" s="77" t="s">
        <v>176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182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130</v>
      </c>
      <c r="C15" s="66" t="s">
        <v>33</v>
      </c>
      <c r="D15" s="66" t="s">
        <v>34</v>
      </c>
      <c r="E15" s="66" t="s">
        <v>6</v>
      </c>
      <c r="F15" s="67" t="s">
        <v>116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120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177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126</v>
      </c>
      <c r="C17" s="146" t="s">
        <v>232</v>
      </c>
      <c r="D17" s="147"/>
      <c r="E17" s="147"/>
      <c r="F17" s="148"/>
      <c r="G17" s="149" t="s">
        <v>53</v>
      </c>
      <c r="H17" s="150"/>
      <c r="I17" s="150"/>
      <c r="J17" s="165" t="s">
        <v>127</v>
      </c>
      <c r="K17" s="183"/>
      <c r="L17" s="170" t="s">
        <v>232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178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181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147</v>
      </c>
      <c r="C20" s="66" t="s">
        <v>33</v>
      </c>
      <c r="D20" s="66" t="s">
        <v>34</v>
      </c>
      <c r="E20" s="66" t="s">
        <v>6</v>
      </c>
      <c r="F20" s="67" t="s">
        <v>116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126</v>
      </c>
      <c r="C22" s="146" t="s">
        <v>232</v>
      </c>
      <c r="D22" s="147"/>
      <c r="E22" s="147"/>
      <c r="F22" s="148"/>
      <c r="G22" s="149" t="s">
        <v>53</v>
      </c>
      <c r="H22" s="150"/>
      <c r="I22" s="150"/>
      <c r="J22" s="165" t="s">
        <v>127</v>
      </c>
      <c r="K22" s="183"/>
      <c r="L22" s="170" t="s">
        <v>232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151</v>
      </c>
      <c r="C25" s="66" t="s">
        <v>33</v>
      </c>
      <c r="D25" s="66" t="s">
        <v>34</v>
      </c>
      <c r="E25" s="66" t="s">
        <v>6</v>
      </c>
      <c r="F25" s="67" t="s">
        <v>116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45774</v>
      </c>
      <c r="Z26" s="108"/>
      <c r="AA26" s="108"/>
      <c r="AB26" s="109"/>
    </row>
    <row r="27" spans="2:29" s="62" customFormat="1" ht="14.75" customHeight="1" thickBot="1" x14ac:dyDescent="0.4">
      <c r="B27" s="144" t="s">
        <v>126</v>
      </c>
      <c r="C27" s="146" t="s">
        <v>232</v>
      </c>
      <c r="D27" s="147"/>
      <c r="E27" s="147"/>
      <c r="F27" s="148"/>
      <c r="G27" s="149" t="s">
        <v>53</v>
      </c>
      <c r="H27" s="150"/>
      <c r="I27" s="150"/>
      <c r="J27" s="165" t="s">
        <v>127</v>
      </c>
      <c r="K27" s="183"/>
      <c r="L27" s="170" t="s">
        <v>232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198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199</v>
      </c>
      <c r="Z29" s="103"/>
      <c r="AA29" s="103"/>
      <c r="AB29" s="104"/>
      <c r="AC29" s="62"/>
    </row>
    <row r="30" spans="2:29" ht="14.75" customHeight="1" x14ac:dyDescent="0.35">
      <c r="B30" s="142" t="s">
        <v>157</v>
      </c>
      <c r="C30" s="66" t="s">
        <v>33</v>
      </c>
      <c r="D30" s="66" t="s">
        <v>34</v>
      </c>
      <c r="E30" s="66" t="s">
        <v>6</v>
      </c>
      <c r="F30" s="67" t="s">
        <v>116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126</v>
      </c>
      <c r="C32" s="146" t="s">
        <v>232</v>
      </c>
      <c r="D32" s="147"/>
      <c r="E32" s="147"/>
      <c r="F32" s="148"/>
      <c r="G32" s="149" t="s">
        <v>53</v>
      </c>
      <c r="H32" s="150"/>
      <c r="I32" s="150"/>
      <c r="J32" s="165" t="s">
        <v>127</v>
      </c>
      <c r="K32" s="183"/>
      <c r="L32" s="170" t="s">
        <v>232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163</v>
      </c>
      <c r="C35" s="66" t="s">
        <v>33</v>
      </c>
      <c r="D35" s="66" t="s">
        <v>34</v>
      </c>
      <c r="E35" s="66" t="s">
        <v>6</v>
      </c>
      <c r="F35" s="67" t="s">
        <v>116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126</v>
      </c>
      <c r="C37" s="146" t="s">
        <v>232</v>
      </c>
      <c r="D37" s="147"/>
      <c r="E37" s="147"/>
      <c r="F37" s="148"/>
      <c r="G37" s="149" t="s">
        <v>53</v>
      </c>
      <c r="H37" s="150"/>
      <c r="I37" s="150"/>
      <c r="J37" s="165" t="s">
        <v>127</v>
      </c>
      <c r="K37" s="183"/>
      <c r="L37" s="170" t="s">
        <v>232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169</v>
      </c>
      <c r="C40" s="66" t="s">
        <v>33</v>
      </c>
      <c r="D40" s="66" t="s">
        <v>34</v>
      </c>
      <c r="E40" s="66" t="s">
        <v>6</v>
      </c>
      <c r="F40" s="67" t="s">
        <v>116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126</v>
      </c>
      <c r="C42" s="146" t="s">
        <v>232</v>
      </c>
      <c r="D42" s="147"/>
      <c r="E42" s="147"/>
      <c r="F42" s="148"/>
      <c r="G42" s="149" t="s">
        <v>53</v>
      </c>
      <c r="H42" s="150"/>
      <c r="I42" s="150"/>
      <c r="J42" s="165" t="s">
        <v>127</v>
      </c>
      <c r="K42" s="183"/>
      <c r="L42" s="170" t="s">
        <v>232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2wvn0w707i14rPCBG0Jvu72ZoHAFwqMmxpvzQGxjrtzqOYahej6ohDgoHUyRtKE1XMQhvpSNAV4+NVIK+1C7vA==" saltValue="vTXntZNkioiL5IGXwK1oIQ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145</v>
      </c>
      <c r="B2" s="25" t="s">
        <v>108</v>
      </c>
      <c r="C2" s="25" t="s">
        <v>129</v>
      </c>
      <c r="D2" s="25" t="s">
        <v>146</v>
      </c>
    </row>
    <row r="3" spans="1:13" x14ac:dyDescent="0.3">
      <c r="A3" s="27" t="s">
        <v>139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132</v>
      </c>
      <c r="K3" s="190"/>
      <c r="L3" s="190"/>
      <c r="M3" s="190"/>
    </row>
    <row r="4" spans="1:13" x14ac:dyDescent="0.3">
      <c r="A4" s="35" t="s">
        <v>137</v>
      </c>
      <c r="B4" s="36"/>
      <c r="C4" s="26"/>
      <c r="D4" s="38">
        <f>IF('טופס הזמנה'!D11="בחר צבע ↓",1,2)</f>
        <v>1</v>
      </c>
      <c r="F4" s="190" t="s">
        <v>133</v>
      </c>
      <c r="G4" s="190"/>
      <c r="J4" s="51" t="s">
        <v>108</v>
      </c>
      <c r="K4" s="52" t="s">
        <v>110</v>
      </c>
      <c r="L4" s="52" t="s">
        <v>111</v>
      </c>
      <c r="M4" s="53" t="s">
        <v>118</v>
      </c>
    </row>
    <row r="5" spans="1:13" x14ac:dyDescent="0.3">
      <c r="A5" s="30" t="s">
        <v>138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119</v>
      </c>
    </row>
    <row r="6" spans="1:13" x14ac:dyDescent="0.3">
      <c r="A6" s="30" t="s">
        <v>131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119</v>
      </c>
    </row>
    <row r="7" spans="1:13" ht="14.5" thickBot="1" x14ac:dyDescent="0.35">
      <c r="A7" s="32" t="s">
        <v>134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119</v>
      </c>
    </row>
    <row r="8" spans="1:13" x14ac:dyDescent="0.3">
      <c r="A8" s="27" t="s">
        <v>140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119</v>
      </c>
    </row>
    <row r="9" spans="1:13" x14ac:dyDescent="0.3">
      <c r="A9" s="35" t="s">
        <v>141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119</v>
      </c>
    </row>
    <row r="10" spans="1:13" x14ac:dyDescent="0.3">
      <c r="A10" s="30" t="s">
        <v>142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119</v>
      </c>
    </row>
    <row r="11" spans="1:13" x14ac:dyDescent="0.3">
      <c r="A11" s="30" t="s">
        <v>135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119</v>
      </c>
    </row>
    <row r="12" spans="1:13" ht="14.5" thickBot="1" x14ac:dyDescent="0.35">
      <c r="A12" s="32" t="s">
        <v>136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216</v>
      </c>
      <c r="K12" s="10" t="s">
        <v>221</v>
      </c>
      <c r="L12" s="10">
        <v>2</v>
      </c>
      <c r="M12" s="50" t="s">
        <v>224</v>
      </c>
    </row>
    <row r="13" spans="1:13" x14ac:dyDescent="0.3">
      <c r="A13" s="27" t="s">
        <v>143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119</v>
      </c>
    </row>
    <row r="14" spans="1:13" x14ac:dyDescent="0.3">
      <c r="A14" s="35" t="s">
        <v>144</v>
      </c>
      <c r="B14" s="36"/>
      <c r="C14" s="26"/>
      <c r="D14" s="38">
        <f>IF('טופס הזמנה'!D21="בחר צבע ↓",1,2)</f>
        <v>1</v>
      </c>
      <c r="F14" s="1"/>
      <c r="J14" s="49" t="s">
        <v>210</v>
      </c>
      <c r="K14" s="10" t="s">
        <v>99</v>
      </c>
      <c r="L14" s="10">
        <v>2</v>
      </c>
      <c r="M14" s="50" t="s">
        <v>119</v>
      </c>
    </row>
    <row r="15" spans="1:13" x14ac:dyDescent="0.3">
      <c r="A15" s="30" t="s">
        <v>148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211</v>
      </c>
      <c r="K15" s="10" t="s">
        <v>95</v>
      </c>
      <c r="L15" s="10">
        <v>2</v>
      </c>
      <c r="M15" s="50" t="s">
        <v>119</v>
      </c>
    </row>
    <row r="16" spans="1:13" x14ac:dyDescent="0.3">
      <c r="A16" s="30" t="s">
        <v>149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209</v>
      </c>
      <c r="K16" s="10" t="s">
        <v>94</v>
      </c>
      <c r="L16" s="10">
        <v>2</v>
      </c>
      <c r="M16" s="50" t="s">
        <v>119</v>
      </c>
    </row>
    <row r="17" spans="1:13" ht="14.5" thickBot="1" x14ac:dyDescent="0.35">
      <c r="A17" s="32" t="s">
        <v>150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205</v>
      </c>
      <c r="K17" s="10" t="s">
        <v>208</v>
      </c>
      <c r="L17" s="10">
        <v>2</v>
      </c>
      <c r="M17" s="50" t="s">
        <v>119</v>
      </c>
    </row>
    <row r="18" spans="1:13" x14ac:dyDescent="0.3">
      <c r="A18" s="27" t="s">
        <v>152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204</v>
      </c>
      <c r="K18" s="10" t="s">
        <v>207</v>
      </c>
      <c r="L18" s="10">
        <v>2</v>
      </c>
      <c r="M18" s="50" t="s">
        <v>119</v>
      </c>
    </row>
    <row r="19" spans="1:13" x14ac:dyDescent="0.3">
      <c r="A19" s="35" t="s">
        <v>153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119</v>
      </c>
    </row>
    <row r="20" spans="1:13" x14ac:dyDescent="0.3">
      <c r="A20" s="30" t="s">
        <v>154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119</v>
      </c>
    </row>
    <row r="21" spans="1:13" x14ac:dyDescent="0.3">
      <c r="A21" s="30" t="s">
        <v>155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119</v>
      </c>
    </row>
    <row r="22" spans="1:13" ht="14.5" thickBot="1" x14ac:dyDescent="0.35">
      <c r="A22" s="32" t="s">
        <v>156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119</v>
      </c>
    </row>
    <row r="23" spans="1:13" x14ac:dyDescent="0.3">
      <c r="A23" s="27" t="s">
        <v>158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213</v>
      </c>
      <c r="K23" s="55" t="s">
        <v>102</v>
      </c>
      <c r="L23" s="55">
        <v>2</v>
      </c>
      <c r="M23" s="57" t="s">
        <v>119</v>
      </c>
    </row>
    <row r="24" spans="1:13" x14ac:dyDescent="0.3">
      <c r="A24" s="35" t="s">
        <v>159</v>
      </c>
      <c r="B24" s="36"/>
      <c r="C24" s="26"/>
      <c r="D24" s="38">
        <f>IF('טופס הזמנה'!D31="בחר צבע ↓",1,2)</f>
        <v>1</v>
      </c>
      <c r="J24" t="s">
        <v>203</v>
      </c>
      <c r="K24" s="10" t="s">
        <v>207</v>
      </c>
      <c r="L24" s="10">
        <v>2</v>
      </c>
      <c r="M24" s="50" t="s">
        <v>119</v>
      </c>
    </row>
    <row r="25" spans="1:13" x14ac:dyDescent="0.3">
      <c r="A25" s="30" t="s">
        <v>160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207</v>
      </c>
      <c r="L25" s="55">
        <v>2</v>
      </c>
      <c r="M25" s="50" t="s">
        <v>119</v>
      </c>
    </row>
    <row r="26" spans="1:13" x14ac:dyDescent="0.3">
      <c r="A26" s="30" t="s">
        <v>161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119</v>
      </c>
    </row>
    <row r="27" spans="1:13" ht="14.5" thickBot="1" x14ac:dyDescent="0.35">
      <c r="A27" s="32" t="s">
        <v>162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119</v>
      </c>
    </row>
    <row r="28" spans="1:13" x14ac:dyDescent="0.3">
      <c r="A28" s="27" t="s">
        <v>164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215</v>
      </c>
      <c r="K28" s="10" t="s">
        <v>105</v>
      </c>
      <c r="L28" s="55">
        <v>2</v>
      </c>
      <c r="M28" s="50" t="s">
        <v>119</v>
      </c>
    </row>
    <row r="29" spans="1:13" x14ac:dyDescent="0.3">
      <c r="A29" s="35" t="s">
        <v>165</v>
      </c>
      <c r="B29" s="36"/>
      <c r="C29" s="26"/>
      <c r="D29" s="38">
        <f>IF('טופס הזמנה'!D36="בחר צבע ↓",1,2)</f>
        <v>1</v>
      </c>
      <c r="J29" s="1" t="s">
        <v>215</v>
      </c>
      <c r="K29" s="10"/>
      <c r="L29" s="10"/>
      <c r="M29" s="50" t="s">
        <v>119</v>
      </c>
    </row>
    <row r="30" spans="1:13" x14ac:dyDescent="0.3">
      <c r="A30" s="30" t="s">
        <v>166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119</v>
      </c>
    </row>
    <row r="31" spans="1:13" x14ac:dyDescent="0.3">
      <c r="A31" s="30" t="s">
        <v>167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119</v>
      </c>
    </row>
    <row r="32" spans="1:13" ht="14.5" thickBot="1" x14ac:dyDescent="0.35">
      <c r="A32" s="32" t="s">
        <v>168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218</v>
      </c>
      <c r="K32" s="10" t="s">
        <v>221</v>
      </c>
      <c r="L32" s="10">
        <v>2</v>
      </c>
      <c r="M32" s="50" t="s">
        <v>224</v>
      </c>
    </row>
    <row r="33" spans="1:13" x14ac:dyDescent="0.3">
      <c r="A33" s="27" t="s">
        <v>170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220</v>
      </c>
      <c r="K33" s="10" t="s">
        <v>222</v>
      </c>
      <c r="L33" s="10">
        <v>2</v>
      </c>
      <c r="M33" s="50" t="s">
        <v>224</v>
      </c>
    </row>
    <row r="34" spans="1:13" x14ac:dyDescent="0.3">
      <c r="A34" s="35" t="s">
        <v>171</v>
      </c>
      <c r="B34" s="36"/>
      <c r="C34" s="26"/>
      <c r="D34" s="38">
        <f>IF('טופס הזמנה'!D41="בחר צבע ↓",1,2)</f>
        <v>1</v>
      </c>
      <c r="J34" s="49" t="s">
        <v>219</v>
      </c>
      <c r="K34" s="10" t="s">
        <v>221</v>
      </c>
      <c r="L34" s="10">
        <v>2</v>
      </c>
      <c r="M34" s="50" t="s">
        <v>224</v>
      </c>
    </row>
    <row r="35" spans="1:13" x14ac:dyDescent="0.3">
      <c r="A35" s="30" t="s">
        <v>172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212</v>
      </c>
      <c r="K35" s="10" t="s">
        <v>103</v>
      </c>
      <c r="L35" s="10">
        <v>2</v>
      </c>
      <c r="M35" s="50" t="s">
        <v>119</v>
      </c>
    </row>
    <row r="36" spans="1:13" x14ac:dyDescent="0.3">
      <c r="A36" s="30" t="s">
        <v>173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214</v>
      </c>
      <c r="K36" s="10" t="s">
        <v>103</v>
      </c>
      <c r="L36" s="10">
        <v>2</v>
      </c>
      <c r="M36" s="50" t="s">
        <v>119</v>
      </c>
    </row>
    <row r="37" spans="1:13" ht="14.5" thickBot="1" x14ac:dyDescent="0.35">
      <c r="A37" s="32" t="s">
        <v>174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221</v>
      </c>
      <c r="K37" s="10" t="s">
        <v>221</v>
      </c>
      <c r="L37" s="10">
        <v>2</v>
      </c>
      <c r="M37" s="50" t="s">
        <v>224</v>
      </c>
    </row>
    <row r="38" spans="1:13" x14ac:dyDescent="0.3">
      <c r="J38" s="49" t="s">
        <v>217</v>
      </c>
      <c r="K38" s="10" t="s">
        <v>221</v>
      </c>
      <c r="L38" s="10">
        <v>2</v>
      </c>
      <c r="M38" s="50" t="s">
        <v>224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119</v>
      </c>
    </row>
    <row r="40" spans="1:13" x14ac:dyDescent="0.3">
      <c r="J40" s="1" t="s">
        <v>238</v>
      </c>
      <c r="K40" s="10" t="s">
        <v>221</v>
      </c>
      <c r="L40" s="10">
        <v>2</v>
      </c>
      <c r="M40" s="50" t="s">
        <v>242</v>
      </c>
    </row>
    <row r="41" spans="1:13" x14ac:dyDescent="0.3">
      <c r="J41" s="1" t="s">
        <v>239</v>
      </c>
      <c r="K41" s="10" t="s">
        <v>221</v>
      </c>
      <c r="L41" s="10">
        <v>2</v>
      </c>
      <c r="M41" s="50" t="s">
        <v>242</v>
      </c>
    </row>
    <row r="42" spans="1:13" x14ac:dyDescent="0.3">
      <c r="J42" s="1" t="s">
        <v>240</v>
      </c>
      <c r="K42" s="10" t="s">
        <v>221</v>
      </c>
      <c r="L42" s="10">
        <v>2</v>
      </c>
      <c r="M42" s="50" t="s">
        <v>242</v>
      </c>
    </row>
    <row r="43" spans="1:13" x14ac:dyDescent="0.3">
      <c r="J43" s="1" t="s">
        <v>241</v>
      </c>
      <c r="K43" s="10" t="s">
        <v>221</v>
      </c>
      <c r="L43" s="10">
        <v>2</v>
      </c>
      <c r="M43" s="50" t="s">
        <v>242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topLeftCell="A12" workbookViewId="0">
      <selection activeCell="E69" sqref="E69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121</v>
      </c>
    </row>
    <row r="4" spans="2:7" x14ac:dyDescent="0.3">
      <c r="B4" s="7" t="s">
        <v>93</v>
      </c>
      <c r="C4" s="7" t="s">
        <v>116</v>
      </c>
      <c r="E4" s="6" t="s">
        <v>115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241</v>
      </c>
      <c r="C6" s="1">
        <v>17</v>
      </c>
      <c r="E6" s="1" t="s">
        <v>55</v>
      </c>
      <c r="G6" s="1" t="s">
        <v>188</v>
      </c>
    </row>
    <row r="7" spans="2:7" x14ac:dyDescent="0.3">
      <c r="B7" s="1" t="s">
        <v>239</v>
      </c>
      <c r="C7" s="1">
        <v>21</v>
      </c>
      <c r="E7" s="1" t="s">
        <v>231</v>
      </c>
      <c r="G7" s="1" t="s">
        <v>230</v>
      </c>
    </row>
    <row r="8" spans="2:7" x14ac:dyDescent="0.3">
      <c r="B8" s="1" t="s">
        <v>238</v>
      </c>
      <c r="C8" s="1">
        <v>18</v>
      </c>
      <c r="E8" t="s">
        <v>185</v>
      </c>
      <c r="G8" s="1" t="s">
        <v>189</v>
      </c>
    </row>
    <row r="9" spans="2:7" x14ac:dyDescent="0.3">
      <c r="B9" s="1" t="s">
        <v>240</v>
      </c>
      <c r="C9" s="1">
        <v>25</v>
      </c>
      <c r="G9" s="1" t="s">
        <v>39</v>
      </c>
    </row>
    <row r="10" spans="2:7" x14ac:dyDescent="0.3">
      <c r="B10" s="1" t="s">
        <v>45</v>
      </c>
      <c r="C10" s="1">
        <v>20</v>
      </c>
      <c r="G10" s="1" t="s">
        <v>40</v>
      </c>
    </row>
    <row r="11" spans="2:7" x14ac:dyDescent="0.3">
      <c r="B11" s="1" t="s">
        <v>46</v>
      </c>
      <c r="C11" s="1">
        <v>24</v>
      </c>
      <c r="G11" s="1" t="s">
        <v>190</v>
      </c>
    </row>
    <row r="12" spans="2:7" x14ac:dyDescent="0.3">
      <c r="B12" s="1" t="s">
        <v>47</v>
      </c>
      <c r="C12" s="1">
        <v>26</v>
      </c>
    </row>
    <row r="13" spans="2:7" x14ac:dyDescent="0.3">
      <c r="B13" s="49" t="s">
        <v>48</v>
      </c>
      <c r="C13" s="1">
        <v>20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28</v>
      </c>
    </row>
    <row r="17" spans="2:4" x14ac:dyDescent="0.3">
      <c r="B17" s="54" t="s">
        <v>77</v>
      </c>
      <c r="C17" s="1">
        <v>29</v>
      </c>
    </row>
    <row r="18" spans="2:4" x14ac:dyDescent="0.3">
      <c r="B18" s="54" t="s">
        <v>52</v>
      </c>
      <c r="C18" s="1">
        <v>30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203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204</v>
      </c>
      <c r="C22" s="1">
        <v>10</v>
      </c>
    </row>
    <row r="23" spans="2:4" x14ac:dyDescent="0.3">
      <c r="B23" s="1" t="s">
        <v>205</v>
      </c>
      <c r="C23" s="1">
        <v>15</v>
      </c>
    </row>
    <row r="24" spans="2:4" x14ac:dyDescent="0.3">
      <c r="B24" s="1" t="s">
        <v>221</v>
      </c>
      <c r="C24" s="1">
        <v>30</v>
      </c>
    </row>
    <row r="25" spans="2:4" x14ac:dyDescent="0.3">
      <c r="B25" s="1" t="s">
        <v>218</v>
      </c>
      <c r="C25" s="1">
        <v>29</v>
      </c>
    </row>
    <row r="26" spans="2:4" ht="25" x14ac:dyDescent="0.5">
      <c r="B26" s="19" t="s">
        <v>122</v>
      </c>
      <c r="C26" s="13"/>
      <c r="D26" s="13"/>
    </row>
    <row r="27" spans="2:4" ht="14.5" thickBot="1" x14ac:dyDescent="0.35"/>
    <row r="28" spans="2:4" x14ac:dyDescent="0.3">
      <c r="B28" s="14" t="s">
        <v>124</v>
      </c>
    </row>
    <row r="29" spans="2:4" ht="14.5" thickBot="1" x14ac:dyDescent="0.35">
      <c r="B29" s="15">
        <f ca="1">TODAY()</f>
        <v>45774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123</v>
      </c>
    </row>
    <row r="33" spans="2:3" x14ac:dyDescent="0.3">
      <c r="B33" s="42" t="s">
        <v>68</v>
      </c>
      <c r="C33" s="44" t="s">
        <v>120</v>
      </c>
    </row>
    <row r="34" spans="2:3" x14ac:dyDescent="0.3">
      <c r="B34" s="45" t="s">
        <v>55</v>
      </c>
      <c r="C34" s="46">
        <f ca="1">B29+7</f>
        <v>45781</v>
      </c>
    </row>
    <row r="35" spans="2:3" x14ac:dyDescent="0.3">
      <c r="B35" s="23" t="s">
        <v>231</v>
      </c>
      <c r="C35" s="46">
        <f ca="1">B29+3</f>
        <v>45777</v>
      </c>
    </row>
    <row r="36" spans="2:3" ht="14.5" thickBot="1" x14ac:dyDescent="0.35">
      <c r="B36" s="47" t="s">
        <v>185</v>
      </c>
      <c r="C36" s="48">
        <f ca="1">B29+3</f>
        <v>45777</v>
      </c>
    </row>
    <row r="41" spans="2:3" ht="25" x14ac:dyDescent="0.5">
      <c r="B41" s="20" t="s">
        <v>128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180</v>
      </c>
    </row>
    <row r="51" spans="2:5" ht="14.5" thickBot="1" x14ac:dyDescent="0.35"/>
    <row r="52" spans="2:5" ht="14.5" thickBot="1" x14ac:dyDescent="0.35">
      <c r="B52" s="41" t="s">
        <v>178</v>
      </c>
      <c r="D52" t="s">
        <v>114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179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183</v>
      </c>
    </row>
    <row r="62" spans="2:5" x14ac:dyDescent="0.3">
      <c r="B62" s="8" t="s">
        <v>108</v>
      </c>
      <c r="C62" s="8" t="s">
        <v>186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184</v>
      </c>
    </row>
    <row r="66" spans="2:5" x14ac:dyDescent="0.3">
      <c r="C66" s="10" t="s">
        <v>68</v>
      </c>
      <c r="D66" s="10">
        <v>1</v>
      </c>
      <c r="E66" s="10" t="s">
        <v>191</v>
      </c>
    </row>
    <row r="67" spans="2:5" x14ac:dyDescent="0.3">
      <c r="C67" s="10" t="s">
        <v>55</v>
      </c>
      <c r="D67" s="10">
        <v>2</v>
      </c>
      <c r="E67" s="10" t="s">
        <v>192</v>
      </c>
    </row>
    <row r="68" spans="2:5" x14ac:dyDescent="0.3">
      <c r="C68" s="23" t="s">
        <v>231</v>
      </c>
      <c r="D68" s="10">
        <v>3</v>
      </c>
      <c r="E68" t="s">
        <v>245</v>
      </c>
    </row>
    <row r="69" spans="2:5" x14ac:dyDescent="0.3">
      <c r="C69" s="10" t="s">
        <v>185</v>
      </c>
      <c r="D69" s="10">
        <v>4</v>
      </c>
      <c r="E69" s="10" t="s">
        <v>193</v>
      </c>
    </row>
    <row r="73" spans="2:5" ht="25" x14ac:dyDescent="0.5">
      <c r="B73" s="20" t="s">
        <v>194</v>
      </c>
    </row>
    <row r="76" spans="2:5" x14ac:dyDescent="0.3">
      <c r="B76" s="8" t="s">
        <v>114</v>
      </c>
      <c r="C76" s="10">
        <f>'טופס הזמנה'!AA18</f>
        <v>0</v>
      </c>
      <c r="D76" s="10">
        <v>1</v>
      </c>
    </row>
    <row r="77" spans="2:5" x14ac:dyDescent="0.3">
      <c r="B77" s="8" t="s">
        <v>195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231</v>
      </c>
      <c r="C84" s="9">
        <v>1</v>
      </c>
    </row>
    <row r="85" spans="2:3" x14ac:dyDescent="0.3">
      <c r="B85" s="10" t="s">
        <v>185</v>
      </c>
      <c r="C85" s="9">
        <v>1</v>
      </c>
    </row>
    <row r="90" spans="2:3" ht="25" x14ac:dyDescent="0.5">
      <c r="B90" s="20" t="s">
        <v>229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227</v>
      </c>
      <c r="C93">
        <f>C76*-3.5</f>
        <v>0</v>
      </c>
    </row>
    <row r="94" spans="2:3" x14ac:dyDescent="0.3">
      <c r="B94" t="s">
        <v>228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200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203</v>
      </c>
      <c r="AC2" s="2"/>
      <c r="AD2" s="2" t="s">
        <v>43</v>
      </c>
      <c r="AE2" s="2"/>
      <c r="AF2" s="2" t="s">
        <v>204</v>
      </c>
      <c r="AG2" s="2"/>
      <c r="AH2" s="2" t="s">
        <v>205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221</v>
      </c>
      <c r="AT2" s="2" t="s">
        <v>222</v>
      </c>
      <c r="AV2" s="6" t="s">
        <v>224</v>
      </c>
      <c r="AX2" s="6" t="s">
        <v>112</v>
      </c>
      <c r="AZ2" s="6" t="s">
        <v>117</v>
      </c>
      <c r="BB2" s="6" t="s">
        <v>202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223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225</v>
      </c>
      <c r="AX4" s="1" t="s">
        <v>20</v>
      </c>
      <c r="AZ4" s="11" t="s">
        <v>226</v>
      </c>
      <c r="BB4" t="s">
        <v>201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233</v>
      </c>
      <c r="AF7" s="4" t="s">
        <v>19</v>
      </c>
      <c r="AH7" s="4" t="s">
        <v>206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234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235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236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237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2025-04-27T12:08:40Z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